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Blog Work\Mello\HYP Constructed\"/>
    </mc:Choice>
  </mc:AlternateContent>
  <bookViews>
    <workbookView xWindow="0" yWindow="0" windowWidth="28800" windowHeight="12435" activeTab="2"/>
  </bookViews>
  <sheets>
    <sheet name="Full List By Market Cap" sheetId="1" r:id="rId1"/>
    <sheet name="Full List By Sector" sheetId="2" r:id="rId2"/>
    <sheet name="Selected Portfolio" sheetId="3" r:id="rId3"/>
    <sheet name="IMT" sheetId="4" r:id="rId4"/>
    <sheet name="BBA" sheetId="5" r:id="rId5"/>
  </sheets>
  <calcPr calcId="152511"/>
</workbook>
</file>

<file path=xl/calcChain.xml><?xml version="1.0" encoding="utf-8"?>
<calcChain xmlns="http://schemas.openxmlformats.org/spreadsheetml/2006/main">
  <c r="L18" i="5" l="1"/>
  <c r="U37" i="4"/>
  <c r="U38" i="4"/>
  <c r="R37" i="4" l="1"/>
  <c r="R38" i="4"/>
  <c r="Q37" i="4"/>
  <c r="Q38" i="4"/>
  <c r="O37" i="4"/>
  <c r="O38" i="4"/>
  <c r="K37" i="4" l="1"/>
  <c r="I10" i="4"/>
  <c r="K38" i="4"/>
  <c r="I20" i="4"/>
  <c r="K39" i="4"/>
  <c r="I30" i="4"/>
  <c r="L40" i="4"/>
  <c r="K40" i="4"/>
  <c r="I6" i="4"/>
  <c r="I40" i="4"/>
  <c r="H17" i="3" l="1"/>
  <c r="F17" i="3"/>
  <c r="H29" i="3" l="1"/>
  <c r="F23" i="3"/>
  <c r="F29" i="3" s="1"/>
  <c r="H23" i="3"/>
</calcChain>
</file>

<file path=xl/sharedStrings.xml><?xml version="1.0" encoding="utf-8"?>
<sst xmlns="http://schemas.openxmlformats.org/spreadsheetml/2006/main" count="3295" uniqueCount="749">
  <si>
    <t>Ticker</t>
  </si>
  <si>
    <t>Name</t>
  </si>
  <si>
    <t>Mkt Cap £m</t>
  </si>
  <si>
    <t>Sector</t>
  </si>
  <si>
    <t>Industry Grp</t>
  </si>
  <si>
    <t>Yield % Rolling 1y</t>
  </si>
  <si>
    <t>Yield % 5y Avg</t>
  </si>
  <si>
    <t>Div Cover Rolling 1y</t>
  </si>
  <si>
    <t>DPS 5y CAGR %</t>
  </si>
  <si>
    <t>DPS Decreases</t>
  </si>
  <si>
    <t>Gross Gearing %</t>
  </si>
  <si>
    <t>10y EPS Increases</t>
  </si>
  <si>
    <t>EPS 5y ago</t>
  </si>
  <si>
    <t>EPS</t>
  </si>
  <si>
    <t>EPS Gwth % Forecast 2y</t>
  </si>
  <si>
    <t>RDSB</t>
  </si>
  <si>
    <t>Royal Dutch Shell</t>
  </si>
  <si>
    <t>Energy</t>
  </si>
  <si>
    <t>Oil &amp; Gas</t>
  </si>
  <si>
    <t>-</t>
  </si>
  <si>
    <t>HSBA</t>
  </si>
  <si>
    <t>HSBC Holdings</t>
  </si>
  <si>
    <t>Financials</t>
  </si>
  <si>
    <t>Banking Services</t>
  </si>
  <si>
    <t>BP.</t>
  </si>
  <si>
    <t>BP</t>
  </si>
  <si>
    <t>ULVR</t>
  </si>
  <si>
    <t>Unilever</t>
  </si>
  <si>
    <t>Consumer Defensives</t>
  </si>
  <si>
    <t>Personal &amp; Household Products &amp; Services</t>
  </si>
  <si>
    <t>BLT</t>
  </si>
  <si>
    <t>BHP Billiton</t>
  </si>
  <si>
    <t>Basic Materials</t>
  </si>
  <si>
    <t>Metals &amp; Mining</t>
  </si>
  <si>
    <t>GSK</t>
  </si>
  <si>
    <t>GlaxoSmithKline</t>
  </si>
  <si>
    <t>Healthcare</t>
  </si>
  <si>
    <t>Pharmaceuticals</t>
  </si>
  <si>
    <t>BATS</t>
  </si>
  <si>
    <t>British American Tobacco</t>
  </si>
  <si>
    <t>Food &amp; Tobacco</t>
  </si>
  <si>
    <t>VOD</t>
  </si>
  <si>
    <t>Vodafone</t>
  </si>
  <si>
    <t>Telecoms</t>
  </si>
  <si>
    <t>Telecommunications Services</t>
  </si>
  <si>
    <t>LLOY</t>
  </si>
  <si>
    <t>Lloyds Banking</t>
  </si>
  <si>
    <t>SAB</t>
  </si>
  <si>
    <t>SABMiller</t>
  </si>
  <si>
    <t>Beverages</t>
  </si>
  <si>
    <t>AZN</t>
  </si>
  <si>
    <t>AstraZeneca</t>
  </si>
  <si>
    <t>RIO</t>
  </si>
  <si>
    <t>Rio Tinto</t>
  </si>
  <si>
    <t>DGE</t>
  </si>
  <si>
    <t>Diageo</t>
  </si>
  <si>
    <t>BARC</t>
  </si>
  <si>
    <t>Barclays</t>
  </si>
  <si>
    <t>RBS</t>
  </si>
  <si>
    <t>Royal Bank of Scotland</t>
  </si>
  <si>
    <t>PRU</t>
  </si>
  <si>
    <t>Prudential</t>
  </si>
  <si>
    <t>Insurance</t>
  </si>
  <si>
    <t>RB.</t>
  </si>
  <si>
    <t>Reckitt Benckiser</t>
  </si>
  <si>
    <t>BT.A</t>
  </si>
  <si>
    <t>BT</t>
  </si>
  <si>
    <t>BG.</t>
  </si>
  <si>
    <t>BG</t>
  </si>
  <si>
    <t>GLEN</t>
  </si>
  <si>
    <t>Glencore</t>
  </si>
  <si>
    <t>Coal</t>
  </si>
  <si>
    <t>SHP</t>
  </si>
  <si>
    <t>Shire</t>
  </si>
  <si>
    <t>NG.</t>
  </si>
  <si>
    <t>National Grid</t>
  </si>
  <si>
    <t>Utilities</t>
  </si>
  <si>
    <t>Multiline Utilities</t>
  </si>
  <si>
    <t>IMT</t>
  </si>
  <si>
    <t>Imperial Tobacco</t>
  </si>
  <si>
    <t>STAN</t>
  </si>
  <si>
    <t>Standard Chartered</t>
  </si>
  <si>
    <t>CCL</t>
  </si>
  <si>
    <t>Carnival</t>
  </si>
  <si>
    <t>Consumer Cyclicals</t>
  </si>
  <si>
    <t>Hotels &amp; Entertainment Services</t>
  </si>
  <si>
    <t>ABF</t>
  </si>
  <si>
    <t>Associated British Foods</t>
  </si>
  <si>
    <t>AV.</t>
  </si>
  <si>
    <t>Aviva</t>
  </si>
  <si>
    <t>WPP</t>
  </si>
  <si>
    <t>Media &amp; Publishing</t>
  </si>
  <si>
    <t>SKY</t>
  </si>
  <si>
    <t>Sky</t>
  </si>
  <si>
    <t>CPG</t>
  </si>
  <si>
    <t>Compass</t>
  </si>
  <si>
    <t>TSCO</t>
  </si>
  <si>
    <t>Tesco</t>
  </si>
  <si>
    <t>Food &amp; Drug Retailing</t>
  </si>
  <si>
    <t>RR.</t>
  </si>
  <si>
    <t>Rolls-Royce Holdings</t>
  </si>
  <si>
    <t>Industrials</t>
  </si>
  <si>
    <t>Aerospace &amp; Defense</t>
  </si>
  <si>
    <t>SSE</t>
  </si>
  <si>
    <t>Electric Utilities &amp; IPPs</t>
  </si>
  <si>
    <t>LGEN</t>
  </si>
  <si>
    <t>Legal &amp; General</t>
  </si>
  <si>
    <t>Investment Banking &amp; Investment Services</t>
  </si>
  <si>
    <t>ARM</t>
  </si>
  <si>
    <t>ARM Holdings</t>
  </si>
  <si>
    <t>Technology</t>
  </si>
  <si>
    <t>Semiconductors &amp; Semiconductor Equipment</t>
  </si>
  <si>
    <t>BA.</t>
  </si>
  <si>
    <t>BAE Systems</t>
  </si>
  <si>
    <t>CNA</t>
  </si>
  <si>
    <t>Centrica</t>
  </si>
  <si>
    <t>AAL</t>
  </si>
  <si>
    <t>Anglo American</t>
  </si>
  <si>
    <t>NXT</t>
  </si>
  <si>
    <t>Next</t>
  </si>
  <si>
    <t>Specialty Retailers</t>
  </si>
  <si>
    <t>EXPN</t>
  </si>
  <si>
    <t>Experian</t>
  </si>
  <si>
    <t>Professional &amp; Commercial Services</t>
  </si>
  <si>
    <t>ITV</t>
  </si>
  <si>
    <t>WOS</t>
  </si>
  <si>
    <t>Wolseley</t>
  </si>
  <si>
    <t>Homebuilding &amp; Construction Supplies</t>
  </si>
  <si>
    <t>OML</t>
  </si>
  <si>
    <t>Old Mutual</t>
  </si>
  <si>
    <t>PSON</t>
  </si>
  <si>
    <t>Pearson</t>
  </si>
  <si>
    <t>IAG</t>
  </si>
  <si>
    <t>International Consolidated Air…</t>
  </si>
  <si>
    <t>Passenger Transportation Services</t>
  </si>
  <si>
    <t>LAND</t>
  </si>
  <si>
    <t>Land Securities</t>
  </si>
  <si>
    <t>Residential &amp; Commercial REITs</t>
  </si>
  <si>
    <t>SN.</t>
  </si>
  <si>
    <t>Smith &amp; Nephew</t>
  </si>
  <si>
    <t>Healthcare Equipment &amp; Supplies</t>
  </si>
  <si>
    <t>WTB</t>
  </si>
  <si>
    <t>Whitbread</t>
  </si>
  <si>
    <t>MKS</t>
  </si>
  <si>
    <t>Marks and Spencer</t>
  </si>
  <si>
    <t>SL.</t>
  </si>
  <si>
    <t>Standard Life</t>
  </si>
  <si>
    <t>LSE</t>
  </si>
  <si>
    <t>London Stock Exchange</t>
  </si>
  <si>
    <t>CPI</t>
  </si>
  <si>
    <t>Capita</t>
  </si>
  <si>
    <t>BLND</t>
  </si>
  <si>
    <t>British Land</t>
  </si>
  <si>
    <t>KGF</t>
  </si>
  <si>
    <t>Kingfisher</t>
  </si>
  <si>
    <t>BRBY</t>
  </si>
  <si>
    <t>Burberry</t>
  </si>
  <si>
    <t>SDR</t>
  </si>
  <si>
    <t>Schroders</t>
  </si>
  <si>
    <t>SDRC</t>
  </si>
  <si>
    <t>MNDI</t>
  </si>
  <si>
    <t>Mondi</t>
  </si>
  <si>
    <t>Containers &amp; Packaging</t>
  </si>
  <si>
    <t>ANTO</t>
  </si>
  <si>
    <t>Antofagasta</t>
  </si>
  <si>
    <t>BDEV</t>
  </si>
  <si>
    <t>Barratt Developments</t>
  </si>
  <si>
    <t>Real Estate Operations</t>
  </si>
  <si>
    <t>EZJ</t>
  </si>
  <si>
    <t>easyJet</t>
  </si>
  <si>
    <t>TW.</t>
  </si>
  <si>
    <t>Taylor Wimpey</t>
  </si>
  <si>
    <t>PSN</t>
  </si>
  <si>
    <t>Persimmon</t>
  </si>
  <si>
    <t>JMAT</t>
  </si>
  <si>
    <t>Johnson Matthey</t>
  </si>
  <si>
    <t>IHG</t>
  </si>
  <si>
    <t>InterContinental Hotels</t>
  </si>
  <si>
    <t>UU.</t>
  </si>
  <si>
    <t>United Utilities</t>
  </si>
  <si>
    <t>Water Utilities</t>
  </si>
  <si>
    <t>BNZL</t>
  </si>
  <si>
    <t>Bunzl</t>
  </si>
  <si>
    <t>Diversified Trading &amp; Distributing</t>
  </si>
  <si>
    <t>SGE</t>
  </si>
  <si>
    <t>Sage</t>
  </si>
  <si>
    <t>Software &amp; IT Services</t>
  </si>
  <si>
    <t>GKN</t>
  </si>
  <si>
    <t>Automobiles &amp; Auto Parts</t>
  </si>
  <si>
    <t>BAB</t>
  </si>
  <si>
    <t>Babcock International</t>
  </si>
  <si>
    <t>Construction &amp; Engineering</t>
  </si>
  <si>
    <t>AHT</t>
  </si>
  <si>
    <t>Ashtead</t>
  </si>
  <si>
    <t>HL.</t>
  </si>
  <si>
    <t>Hargreaves Lansdown</t>
  </si>
  <si>
    <t>ADN</t>
  </si>
  <si>
    <t>Aberdeen Asset Management</t>
  </si>
  <si>
    <t>DC.</t>
  </si>
  <si>
    <t>Dixons Carphone</t>
  </si>
  <si>
    <t>PGIL</t>
  </si>
  <si>
    <t>Polyus Gold International</t>
  </si>
  <si>
    <t>TPK</t>
  </si>
  <si>
    <t>Travis Perkins</t>
  </si>
  <si>
    <t>III</t>
  </si>
  <si>
    <t>3i</t>
  </si>
  <si>
    <t>SBRY</t>
  </si>
  <si>
    <t>J Sainsbury</t>
  </si>
  <si>
    <t>RMG</t>
  </si>
  <si>
    <t>Royal Mail</t>
  </si>
  <si>
    <t>Freight &amp; Logistics Services</t>
  </si>
  <si>
    <t>FRES</t>
  </si>
  <si>
    <t>Fresnillo</t>
  </si>
  <si>
    <t>SVT</t>
  </si>
  <si>
    <t>Severn Trent</t>
  </si>
  <si>
    <t>HMSO</t>
  </si>
  <si>
    <t>Hammerson</t>
  </si>
  <si>
    <t>CCH</t>
  </si>
  <si>
    <t>Coca Cola HBC AG</t>
  </si>
  <si>
    <t>STJ</t>
  </si>
  <si>
    <t>St. James's Place</t>
  </si>
  <si>
    <t>DLG</t>
  </si>
  <si>
    <t>Direct Line Insurance</t>
  </si>
  <si>
    <t>BKG</t>
  </si>
  <si>
    <t>Berkeley</t>
  </si>
  <si>
    <t>DCC</t>
  </si>
  <si>
    <t>SMIN</t>
  </si>
  <si>
    <t>Smiths</t>
  </si>
  <si>
    <t>Industrial Conglomerates</t>
  </si>
  <si>
    <t>MERL</t>
  </si>
  <si>
    <t>Merlin Entertainments</t>
  </si>
  <si>
    <t>PFG</t>
  </si>
  <si>
    <t>Provident Financial</t>
  </si>
  <si>
    <t>INTU</t>
  </si>
  <si>
    <t>Intu Properties</t>
  </si>
  <si>
    <t>RSA</t>
  </si>
  <si>
    <t>RSA Insurance</t>
  </si>
  <si>
    <t>GFS</t>
  </si>
  <si>
    <t>G4S</t>
  </si>
  <si>
    <t>MRW</t>
  </si>
  <si>
    <t>WM Morrison Supermarkets</t>
  </si>
  <si>
    <t>ISAT</t>
  </si>
  <si>
    <t>Inmarsat</t>
  </si>
  <si>
    <t>RRS</t>
  </si>
  <si>
    <t>Randgold Resources</t>
  </si>
  <si>
    <t>REX</t>
  </si>
  <si>
    <t>Rexam</t>
  </si>
  <si>
    <t>DLN</t>
  </si>
  <si>
    <t>Derwent London</t>
  </si>
  <si>
    <t>ADM</t>
  </si>
  <si>
    <t>Admiral</t>
  </si>
  <si>
    <t>HIK</t>
  </si>
  <si>
    <t>Hikma Pharmaceuticals</t>
  </si>
  <si>
    <t>ITRK</t>
  </si>
  <si>
    <t>Intertek</t>
  </si>
  <si>
    <t>CRDA</t>
  </si>
  <si>
    <t>Croda International</t>
  </si>
  <si>
    <t>Chemicals</t>
  </si>
  <si>
    <t>AGK</t>
  </si>
  <si>
    <t>Aggreko</t>
  </si>
  <si>
    <t>CAPC</t>
  </si>
  <si>
    <t>Capital &amp; Counties Properties</t>
  </si>
  <si>
    <t>SMDS</t>
  </si>
  <si>
    <t>DS Smith</t>
  </si>
  <si>
    <t>WEIR</t>
  </si>
  <si>
    <t>Weir</t>
  </si>
  <si>
    <t>Machinery, Equipment &amp; Components</t>
  </si>
  <si>
    <t>INCH</t>
  </si>
  <si>
    <t>Inchcape</t>
  </si>
  <si>
    <t>TALK</t>
  </si>
  <si>
    <t>Talktalk Telecom</t>
  </si>
  <si>
    <t>MGGT</t>
  </si>
  <si>
    <t>Meggitt</t>
  </si>
  <si>
    <t>INVP</t>
  </si>
  <si>
    <t>Investec</t>
  </si>
  <si>
    <t>INF</t>
  </si>
  <si>
    <t>Informa</t>
  </si>
  <si>
    <t>BME</t>
  </si>
  <si>
    <t>B&amp;M European Value Retail SA</t>
  </si>
  <si>
    <t>Diversified Retail</t>
  </si>
  <si>
    <t>WMH</t>
  </si>
  <si>
    <t>William Hill</t>
  </si>
  <si>
    <t>DMGT</t>
  </si>
  <si>
    <t>Daily Mail and General Trust</t>
  </si>
  <si>
    <t>HWDN</t>
  </si>
  <si>
    <t>Howden Joinery</t>
  </si>
  <si>
    <t>Household Goods</t>
  </si>
  <si>
    <t>PNN</t>
  </si>
  <si>
    <t>Pennon</t>
  </si>
  <si>
    <t>IAP</t>
  </si>
  <si>
    <t>ICAP</t>
  </si>
  <si>
    <t>AGRO</t>
  </si>
  <si>
    <t>Ros Agro</t>
  </si>
  <si>
    <t>IMI</t>
  </si>
  <si>
    <t>AMFW</t>
  </si>
  <si>
    <t>Amec Foster Wheeler</t>
  </si>
  <si>
    <t>Oil &amp; Gas Related Equipment and Services</t>
  </si>
  <si>
    <t>RMV</t>
  </si>
  <si>
    <t>Rightmove</t>
  </si>
  <si>
    <t>PFC</t>
  </si>
  <si>
    <t>Petrofac</t>
  </si>
  <si>
    <t>SGRO</t>
  </si>
  <si>
    <t>SEGRO</t>
  </si>
  <si>
    <t>TLW</t>
  </si>
  <si>
    <t>Tullow Oil</t>
  </si>
  <si>
    <t>MCRO</t>
  </si>
  <si>
    <t>Micro Focus International</t>
  </si>
  <si>
    <t>COB</t>
  </si>
  <si>
    <t>Cobham</t>
  </si>
  <si>
    <t>HGG</t>
  </si>
  <si>
    <t>Henderson</t>
  </si>
  <si>
    <t>BWY</t>
  </si>
  <si>
    <t>Bellway</t>
  </si>
  <si>
    <t>CWC</t>
  </si>
  <si>
    <t>Cable &amp; Wireless Communication…</t>
  </si>
  <si>
    <t>BOK</t>
  </si>
  <si>
    <t>Booker</t>
  </si>
  <si>
    <t>HLMA</t>
  </si>
  <si>
    <t>Halma</t>
  </si>
  <si>
    <t>IGG</t>
  </si>
  <si>
    <t>IG</t>
  </si>
  <si>
    <t>GPOR</t>
  </si>
  <si>
    <t>Great Portland Estates</t>
  </si>
  <si>
    <t>PTEC</t>
  </si>
  <si>
    <t>Playtech</t>
  </si>
  <si>
    <t>GNK</t>
  </si>
  <si>
    <t>Greene King</t>
  </si>
  <si>
    <t>RTO</t>
  </si>
  <si>
    <t>Rentokil Initial</t>
  </si>
  <si>
    <t>ESNT</t>
  </si>
  <si>
    <t>Essentra</t>
  </si>
  <si>
    <t>EMG</t>
  </si>
  <si>
    <t>Man</t>
  </si>
  <si>
    <t>SXS</t>
  </si>
  <si>
    <t>Spectris</t>
  </si>
  <si>
    <t>MRO</t>
  </si>
  <si>
    <t>Melrose Industries</t>
  </si>
  <si>
    <t>Holding Companies</t>
  </si>
  <si>
    <t>SAGA</t>
  </si>
  <si>
    <t>Saga</t>
  </si>
  <si>
    <t>SPX</t>
  </si>
  <si>
    <t>Spirax-Sarco Engineering</t>
  </si>
  <si>
    <t>HSX</t>
  </si>
  <si>
    <t>Hiscox</t>
  </si>
  <si>
    <t>AML</t>
  </si>
  <si>
    <t>Amlin</t>
  </si>
  <si>
    <t>RGU</t>
  </si>
  <si>
    <t>Regus</t>
  </si>
  <si>
    <t>WG.</t>
  </si>
  <si>
    <t>John Wood</t>
  </si>
  <si>
    <t>SHB</t>
  </si>
  <si>
    <t>Shaftesbury</t>
  </si>
  <si>
    <t>TATE</t>
  </si>
  <si>
    <t>Tate &amp; Lyle</t>
  </si>
  <si>
    <t>UBM</t>
  </si>
  <si>
    <t>CBG</t>
  </si>
  <si>
    <t>Close Brothers</t>
  </si>
  <si>
    <t>SGC</t>
  </si>
  <si>
    <t>Stagecoach</t>
  </si>
  <si>
    <t>HAS</t>
  </si>
  <si>
    <t>Hays</t>
  </si>
  <si>
    <t>AA.</t>
  </si>
  <si>
    <t>AA</t>
  </si>
  <si>
    <t>BET</t>
  </si>
  <si>
    <t>Betfair</t>
  </si>
  <si>
    <t>JLT</t>
  </si>
  <si>
    <t>Jardine Lloyd Thompson</t>
  </si>
  <si>
    <t>POLY</t>
  </si>
  <si>
    <t>Polymetal International</t>
  </si>
  <si>
    <t>TCY</t>
  </si>
  <si>
    <t>Telecity</t>
  </si>
  <si>
    <t>ICP</t>
  </si>
  <si>
    <t>Intermediate Capital</t>
  </si>
  <si>
    <t>JUP</t>
  </si>
  <si>
    <t>Jupiter Fund Management</t>
  </si>
  <si>
    <t>ROR</t>
  </si>
  <si>
    <t>Rotork</t>
  </si>
  <si>
    <t>ASHM</t>
  </si>
  <si>
    <t>Ashmore</t>
  </si>
  <si>
    <t>VM.</t>
  </si>
  <si>
    <t>Virgin Money Holdings (UK)</t>
  </si>
  <si>
    <t>HICL</t>
  </si>
  <si>
    <t>HICL Infrastructure</t>
  </si>
  <si>
    <t>Collective Investments</t>
  </si>
  <si>
    <t>TCG</t>
  </si>
  <si>
    <t>Thomas Cook</t>
  </si>
  <si>
    <t>GFTU</t>
  </si>
  <si>
    <t>Grafton</t>
  </si>
  <si>
    <t>Construction Materials</t>
  </si>
  <si>
    <t>MAB</t>
  </si>
  <si>
    <t>Mitchells &amp; Butlers</t>
  </si>
  <si>
    <t>PHNX</t>
  </si>
  <si>
    <t>Phoenix</t>
  </si>
  <si>
    <t>DNLM</t>
  </si>
  <si>
    <t>Dunelm</t>
  </si>
  <si>
    <t>MLC</t>
  </si>
  <si>
    <t>Millennium &amp; Copthorne Hotels</t>
  </si>
  <si>
    <t>SMWH</t>
  </si>
  <si>
    <t>WH Smith</t>
  </si>
  <si>
    <t>BVIC</t>
  </si>
  <si>
    <t>Britvic</t>
  </si>
  <si>
    <t>MPI</t>
  </si>
  <si>
    <t>Michael Page International</t>
  </si>
  <si>
    <t>BRSN</t>
  </si>
  <si>
    <t>Berendsen</t>
  </si>
  <si>
    <t>RDW</t>
  </si>
  <si>
    <t>Redrow</t>
  </si>
  <si>
    <t>RPC</t>
  </si>
  <si>
    <t>INDV</t>
  </si>
  <si>
    <t>Indivior</t>
  </si>
  <si>
    <t>BBY</t>
  </si>
  <si>
    <t>Balfour Beatty</t>
  </si>
  <si>
    <t>RSW</t>
  </si>
  <si>
    <t>Renishaw</t>
  </si>
  <si>
    <t>VCT</t>
  </si>
  <si>
    <t>Victrex</t>
  </si>
  <si>
    <t>EVR</t>
  </si>
  <si>
    <t>EVRAZ</t>
  </si>
  <si>
    <t>BEZ</t>
  </si>
  <si>
    <t>Beazley</t>
  </si>
  <si>
    <t>MONY</t>
  </si>
  <si>
    <t>Moneysupermarket.Com</t>
  </si>
  <si>
    <t>NEX</t>
  </si>
  <si>
    <t>National Express</t>
  </si>
  <si>
    <t>KWE</t>
  </si>
  <si>
    <t>Kennedy Wilson Europe Real Est…</t>
  </si>
  <si>
    <t>EDCL</t>
  </si>
  <si>
    <t>Eurasia Drilling</t>
  </si>
  <si>
    <t>BVS</t>
  </si>
  <si>
    <t>Bovis Homes</t>
  </si>
  <si>
    <t>ATK</t>
  </si>
  <si>
    <t>WS Atkins</t>
  </si>
  <si>
    <t>PZC</t>
  </si>
  <si>
    <t>PZ Cussons</t>
  </si>
  <si>
    <t>ERM</t>
  </si>
  <si>
    <t>Euromoney Institutional Invest…</t>
  </si>
  <si>
    <t>PETS</t>
  </si>
  <si>
    <t>Pets at Home</t>
  </si>
  <si>
    <t>NMC</t>
  </si>
  <si>
    <t>NMC Health</t>
  </si>
  <si>
    <t>CLLN</t>
  </si>
  <si>
    <t>Carillion</t>
  </si>
  <si>
    <t>WKP</t>
  </si>
  <si>
    <t>Workspace</t>
  </si>
  <si>
    <t>CSR</t>
  </si>
  <si>
    <t>DRX</t>
  </si>
  <si>
    <t>Drax</t>
  </si>
  <si>
    <t>GFRD</t>
  </si>
  <si>
    <t>Galliford Try</t>
  </si>
  <si>
    <t>FGP</t>
  </si>
  <si>
    <t>FirstGroup</t>
  </si>
  <si>
    <t>RTN</t>
  </si>
  <si>
    <t>Restaurant</t>
  </si>
  <si>
    <t>BBA</t>
  </si>
  <si>
    <t>BBA Aviation</t>
  </si>
  <si>
    <t>Transport Infrastructure</t>
  </si>
  <si>
    <t>CRST</t>
  </si>
  <si>
    <t>Crest Nicholson Holdings</t>
  </si>
  <si>
    <t>SRP</t>
  </si>
  <si>
    <t>Serco</t>
  </si>
  <si>
    <t>HSV</t>
  </si>
  <si>
    <t>HomeServe</t>
  </si>
  <si>
    <t>JD.</t>
  </si>
  <si>
    <t>JD Sports Fashion</t>
  </si>
  <si>
    <t>HOME</t>
  </si>
  <si>
    <t>Home Retail</t>
  </si>
  <si>
    <t>SPI</t>
  </si>
  <si>
    <t>Spire Healthcare</t>
  </si>
  <si>
    <t>Healthcare Providers &amp; Services</t>
  </si>
  <si>
    <t>SSPG</t>
  </si>
  <si>
    <t>SSP</t>
  </si>
  <si>
    <t>QQ.</t>
  </si>
  <si>
    <t>Qinetiq</t>
  </si>
  <si>
    <t>TED</t>
  </si>
  <si>
    <t>Ted Baker</t>
  </si>
  <si>
    <t>KIE</t>
  </si>
  <si>
    <t>Kier</t>
  </si>
  <si>
    <t>SVS</t>
  </si>
  <si>
    <t>Savills</t>
  </si>
  <si>
    <t>BOY</t>
  </si>
  <si>
    <t>Bodycote</t>
  </si>
  <si>
    <t>UTG</t>
  </si>
  <si>
    <t>Unite</t>
  </si>
  <si>
    <t>DOM</t>
  </si>
  <si>
    <t>Domino's Pizza</t>
  </si>
  <si>
    <t>CINE</t>
  </si>
  <si>
    <t>Cineworld</t>
  </si>
  <si>
    <t>GNC</t>
  </si>
  <si>
    <t>Greencore</t>
  </si>
  <si>
    <t>UDG</t>
  </si>
  <si>
    <t>UDG Healthcare</t>
  </si>
  <si>
    <t>LRE</t>
  </si>
  <si>
    <t>Lancashire Holdings</t>
  </si>
  <si>
    <t>PAG</t>
  </si>
  <si>
    <t>Paragon of Companies</t>
  </si>
  <si>
    <t>CWD</t>
  </si>
  <si>
    <t>Countrywide</t>
  </si>
  <si>
    <t>ULE</t>
  </si>
  <si>
    <t>Ultra Electronics Holdings</t>
  </si>
  <si>
    <t>SNR</t>
  </si>
  <si>
    <t>Senior</t>
  </si>
  <si>
    <t>LAD</t>
  </si>
  <si>
    <t>Ladbrokes</t>
  </si>
  <si>
    <t>ACA</t>
  </si>
  <si>
    <t>Acacia Mining</t>
  </si>
  <si>
    <t>ELM</t>
  </si>
  <si>
    <t>Elementis</t>
  </si>
  <si>
    <t>PIC</t>
  </si>
  <si>
    <t>Pace</t>
  </si>
  <si>
    <t>Communications &amp; Networking</t>
  </si>
  <si>
    <t>UKCM</t>
  </si>
  <si>
    <t>UK Commercial Property Trust</t>
  </si>
  <si>
    <t>GRG</t>
  </si>
  <si>
    <t>Greggs</t>
  </si>
  <si>
    <t>SHI</t>
  </si>
  <si>
    <t>SIG</t>
  </si>
  <si>
    <t>AVV</t>
  </si>
  <si>
    <t>AVEVA</t>
  </si>
  <si>
    <t>VSVS</t>
  </si>
  <si>
    <t>Vesuvius</t>
  </si>
  <si>
    <t>CARD</t>
  </si>
  <si>
    <t>Card Factory</t>
  </si>
  <si>
    <t>MTO</t>
  </si>
  <si>
    <t>Mitie</t>
  </si>
  <si>
    <t>GOG</t>
  </si>
  <si>
    <t>Go-Ahead</t>
  </si>
  <si>
    <t>NOG</t>
  </si>
  <si>
    <t>Nostrum Oil &amp; Gas</t>
  </si>
  <si>
    <t>ANH</t>
  </si>
  <si>
    <t>Al Noor Hospitals</t>
  </si>
  <si>
    <t>ESUR</t>
  </si>
  <si>
    <t>esure</t>
  </si>
  <si>
    <t>DEB</t>
  </si>
  <si>
    <t>Debenhams</t>
  </si>
  <si>
    <t>ETO</t>
  </si>
  <si>
    <t>Entertainment One</t>
  </si>
  <si>
    <t>DTY</t>
  </si>
  <si>
    <t>Dignity</t>
  </si>
  <si>
    <t>ZPLA</t>
  </si>
  <si>
    <t>Zoopla Property</t>
  </si>
  <si>
    <t>IPF</t>
  </si>
  <si>
    <t>International Personal Finance</t>
  </si>
  <si>
    <t>HFD</t>
  </si>
  <si>
    <t>Halfords</t>
  </si>
  <si>
    <t>SYNT</t>
  </si>
  <si>
    <t>Synthomer</t>
  </si>
  <si>
    <t>SYR</t>
  </si>
  <si>
    <t>Synergy Health</t>
  </si>
  <si>
    <t>LMP</t>
  </si>
  <si>
    <t>Londonmetric Property</t>
  </si>
  <si>
    <t>BYG</t>
  </si>
  <si>
    <t>Big Yellow</t>
  </si>
  <si>
    <t>SMP</t>
  </si>
  <si>
    <t>St. Modwen Properties</t>
  </si>
  <si>
    <t>RAT</t>
  </si>
  <si>
    <t>Rathbone Brothers</t>
  </si>
  <si>
    <t>LRD</t>
  </si>
  <si>
    <t>Laird</t>
  </si>
  <si>
    <t>Electronic Equipments &amp; Parts</t>
  </si>
  <si>
    <t>BWNG</t>
  </si>
  <si>
    <t>N Brown</t>
  </si>
  <si>
    <t>JDW</t>
  </si>
  <si>
    <t>J D Wetherspoon</t>
  </si>
  <si>
    <t>DJAN</t>
  </si>
  <si>
    <t>Daejan Holdings</t>
  </si>
  <si>
    <t>ALNT</t>
  </si>
  <si>
    <t>Alent</t>
  </si>
  <si>
    <t>IRV</t>
  </si>
  <si>
    <t>Interserve</t>
  </si>
  <si>
    <t>GRI</t>
  </si>
  <si>
    <t>Grainger</t>
  </si>
  <si>
    <t>DPLM</t>
  </si>
  <si>
    <t>Diploma</t>
  </si>
  <si>
    <t>CCC</t>
  </si>
  <si>
    <t>Computacenter</t>
  </si>
  <si>
    <t>MARS</t>
  </si>
  <si>
    <t>Marston's</t>
  </si>
  <si>
    <t>ECM</t>
  </si>
  <si>
    <t>Electrocomponents</t>
  </si>
  <si>
    <t>MGAM</t>
  </si>
  <si>
    <t>Morgan Advanced Materials</t>
  </si>
  <si>
    <t>KAZ</t>
  </si>
  <si>
    <t>Kaz Minerals</t>
  </si>
  <si>
    <t>TLPR</t>
  </si>
  <si>
    <t>Tullett Prebon</t>
  </si>
  <si>
    <t>DPH</t>
  </si>
  <si>
    <t>Dechra Pharmaceuticals</t>
  </si>
  <si>
    <t>RNK</t>
  </si>
  <si>
    <t>Rank</t>
  </si>
  <si>
    <t>JRG</t>
  </si>
  <si>
    <t>Just Retirement</t>
  </si>
  <si>
    <t>GNS</t>
  </si>
  <si>
    <t>Genus</t>
  </si>
  <si>
    <t>Biotechnology &amp; Medical Research</t>
  </si>
  <si>
    <t>FDSA</t>
  </si>
  <si>
    <t>Fidessa</t>
  </si>
  <si>
    <t>CKN</t>
  </si>
  <si>
    <t>Clarkson</t>
  </si>
  <si>
    <t>PLND</t>
  </si>
  <si>
    <t>Poundland</t>
  </si>
  <si>
    <t>BRW</t>
  </si>
  <si>
    <t>Brewin Dolphin Holdings</t>
  </si>
  <si>
    <t>BPTY</t>
  </si>
  <si>
    <t>Bwin.Party Digital Entertainme…</t>
  </si>
  <si>
    <t>TEP</t>
  </si>
  <si>
    <t>Telecom Plus</t>
  </si>
  <si>
    <t>JLG</t>
  </si>
  <si>
    <t>John Laing</t>
  </si>
  <si>
    <t>HTG</t>
  </si>
  <si>
    <t>Hunting</t>
  </si>
  <si>
    <t>HSTN</t>
  </si>
  <si>
    <t>Hansteen Holdings</t>
  </si>
  <si>
    <t>CWK</t>
  </si>
  <si>
    <t>Cranswick</t>
  </si>
  <si>
    <t>KLR</t>
  </si>
  <si>
    <t>Keller</t>
  </si>
  <si>
    <t>RDI</t>
  </si>
  <si>
    <t>Redefine International</t>
  </si>
  <si>
    <t>BBOX</t>
  </si>
  <si>
    <t>Tritax Big Box REIT</t>
  </si>
  <si>
    <t>NORD</t>
  </si>
  <si>
    <t>Nord Gold NV</t>
  </si>
  <si>
    <t>OSB</t>
  </si>
  <si>
    <t>OneSavings Bank</t>
  </si>
  <si>
    <t>PDL</t>
  </si>
  <si>
    <t>Petra Diamonds</t>
  </si>
  <si>
    <t>NTG</t>
  </si>
  <si>
    <t>Northgate</t>
  </si>
  <si>
    <t>PMO</t>
  </si>
  <si>
    <t>Premier Oil</t>
  </si>
  <si>
    <t>HTY</t>
  </si>
  <si>
    <t>Hellermanntyton</t>
  </si>
  <si>
    <t>BGEO</t>
  </si>
  <si>
    <t>Bank of Georgia Holdings</t>
  </si>
  <si>
    <t>DCG</t>
  </si>
  <si>
    <t>Dairy Crest</t>
  </si>
  <si>
    <t>BAG</t>
  </si>
  <si>
    <t>A.G.Barr</t>
  </si>
  <si>
    <t>CEY</t>
  </si>
  <si>
    <t>Centamin</t>
  </si>
  <si>
    <t>FSJ</t>
  </si>
  <si>
    <t>James Fisher and Sons</t>
  </si>
  <si>
    <t>PAY</t>
  </si>
  <si>
    <t>PayPoint</t>
  </si>
  <si>
    <t>GCP</t>
  </si>
  <si>
    <t>GCP Infrastructure Investments</t>
  </si>
  <si>
    <t>FOXT</t>
  </si>
  <si>
    <t>Foxtons</t>
  </si>
  <si>
    <t>PFL</t>
  </si>
  <si>
    <t>Premier Farnell</t>
  </si>
  <si>
    <t>MSLH</t>
  </si>
  <si>
    <t>Marshalls</t>
  </si>
  <si>
    <t>LMI</t>
  </si>
  <si>
    <t>Lonmin</t>
  </si>
  <si>
    <t>LOOK</t>
  </si>
  <si>
    <t>Lookers</t>
  </si>
  <si>
    <t>FSTA</t>
  </si>
  <si>
    <t>Fuller Smith &amp; Turner</t>
  </si>
  <si>
    <t>INFI</t>
  </si>
  <si>
    <t>Infinis Energy</t>
  </si>
  <si>
    <t>GLPR</t>
  </si>
  <si>
    <t>Global Ports Investments</t>
  </si>
  <si>
    <t>SAFE</t>
  </si>
  <si>
    <t>Safestore Holdings</t>
  </si>
  <si>
    <t>DFS</t>
  </si>
  <si>
    <t>DFS Furniture</t>
  </si>
  <si>
    <t>SIA</t>
  </si>
  <si>
    <t>SOCO International</t>
  </si>
  <si>
    <t>IDHC</t>
  </si>
  <si>
    <t>Integrated Diagnostics Holding…</t>
  </si>
  <si>
    <t>PA.</t>
  </si>
  <si>
    <t>Partnership Assurance</t>
  </si>
  <si>
    <t>AGR</t>
  </si>
  <si>
    <t>Assura</t>
  </si>
  <si>
    <t>PLP</t>
  </si>
  <si>
    <t>Polypipe</t>
  </si>
  <si>
    <t>CMBN</t>
  </si>
  <si>
    <t>Cambian</t>
  </si>
  <si>
    <t>SPT</t>
  </si>
  <si>
    <t>Spirent Communications</t>
  </si>
  <si>
    <t>TYMN</t>
  </si>
  <si>
    <t>Tyman</t>
  </si>
  <si>
    <t>PDG</t>
  </si>
  <si>
    <t>Pendragon</t>
  </si>
  <si>
    <t>888 Holdings</t>
  </si>
  <si>
    <t>E2V</t>
  </si>
  <si>
    <t>E2V Technologies</t>
  </si>
  <si>
    <t>OXIG</t>
  </si>
  <si>
    <t>Oxford Instruments</t>
  </si>
  <si>
    <t>HILS</t>
  </si>
  <si>
    <t>Hill &amp; Smith Holdings</t>
  </si>
  <si>
    <t>PHTM</t>
  </si>
  <si>
    <t>Photo-Me International</t>
  </si>
  <si>
    <t>DLAR</t>
  </si>
  <si>
    <t>De La Rue</t>
  </si>
  <si>
    <t>LAM</t>
  </si>
  <si>
    <t>Lamprell</t>
  </si>
  <si>
    <t>DVO</t>
  </si>
  <si>
    <t>Devro</t>
  </si>
  <si>
    <t>Average yield and cover:</t>
  </si>
  <si>
    <t>Announcement Date</t>
  </si>
  <si>
    <t>Ex Div Date</t>
  </si>
  <si>
    <t>Record</t>
  </si>
  <si>
    <t>Payment</t>
  </si>
  <si>
    <t>Amount</t>
  </si>
  <si>
    <t>5.2p</t>
  </si>
  <si>
    <t>10.4p</t>
  </si>
  <si>
    <t>5.5p</t>
  </si>
  <si>
    <t>11.4p</t>
  </si>
  <si>
    <t>6.4p</t>
  </si>
  <si>
    <t>15.6p</t>
  </si>
  <si>
    <t>13.6p</t>
  </si>
  <si>
    <t>7.3p</t>
  </si>
  <si>
    <t>7.8p</t>
  </si>
  <si>
    <t>17.2p</t>
  </si>
  <si>
    <t>8.7p</t>
  </si>
  <si>
    <t>20.0p</t>
  </si>
  <si>
    <t>26.1p</t>
  </si>
  <si>
    <t>13.0p</t>
  </si>
  <si>
    <t>30.4p</t>
  </si>
  <si>
    <t>14.3p</t>
  </si>
  <si>
    <t>34.4p</t>
  </si>
  <si>
    <t>16.1p</t>
  </si>
  <si>
    <t>37.8p</t>
  </si>
  <si>
    <t>21.0p</t>
  </si>
  <si>
    <t>18.2p</t>
  </si>
  <si>
    <t>42.2p</t>
  </si>
  <si>
    <t>20.9p</t>
  </si>
  <si>
    <t>52.0p</t>
  </si>
  <si>
    <t>24.3p</t>
  </si>
  <si>
    <t>60.0p</t>
  </si>
  <si>
    <t>28.1p</t>
  </si>
  <si>
    <t>67.0p</t>
  </si>
  <si>
    <t>31.7p</t>
  </si>
  <si>
    <t>73.9p</t>
  </si>
  <si>
    <t>35.2p</t>
  </si>
  <si>
    <t>81.2p</t>
  </si>
  <si>
    <t>38.8p</t>
  </si>
  <si>
    <t>89.3p</t>
  </si>
  <si>
    <t>21.4p</t>
  </si>
  <si>
    <t>CAGR</t>
  </si>
  <si>
    <t>5 years</t>
  </si>
  <si>
    <t>to date</t>
  </si>
  <si>
    <t>10 years</t>
  </si>
  <si>
    <t>15 years</t>
  </si>
  <si>
    <t>H2 Dividend</t>
  </si>
  <si>
    <t>USD</t>
  </si>
  <si>
    <t>H1 Dividend</t>
  </si>
  <si>
    <t>GBX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</si>
</sst>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Verdana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8F6F3"/>
        <bgColor indexed="64"/>
      </patternFill>
    </fill>
    <fill>
      <patternFill patternType="solid">
        <fgColor rgb="FFE8ECF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D2CCC8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33">
    <xf numFmtId="0" fontId="0" fillId="0" borderId="0" xfId="0"/>
    <xf numFmtId="3" fontId="0" fillId="0" borderId="0" xfId="0" applyNumberFormat="1"/>
    <xf numFmtId="0" fontId="16" fillId="0" borderId="0" xfId="0" applyFont="1"/>
    <xf numFmtId="0" fontId="0" fillId="33" borderId="0" xfId="0" applyFill="1"/>
    <xf numFmtId="3" fontId="0" fillId="33" borderId="0" xfId="0" applyNumberFormat="1" applyFill="1"/>
    <xf numFmtId="0" fontId="0" fillId="0" borderId="0" xfId="0" applyFill="1"/>
    <xf numFmtId="3" fontId="0" fillId="0" borderId="0" xfId="0" applyNumberFormat="1" applyFill="1"/>
    <xf numFmtId="0" fontId="14" fillId="0" borderId="0" xfId="0" applyFont="1"/>
    <xf numFmtId="0" fontId="14" fillId="0" borderId="0" xfId="0" applyFont="1" applyFill="1"/>
    <xf numFmtId="3" fontId="14" fillId="0" borderId="0" xfId="0" applyNumberFormat="1" applyFont="1"/>
    <xf numFmtId="0" fontId="14" fillId="33" borderId="0" xfId="0" applyFont="1" applyFill="1"/>
    <xf numFmtId="0" fontId="18" fillId="33" borderId="0" xfId="0" applyFont="1" applyFill="1"/>
    <xf numFmtId="3" fontId="18" fillId="33" borderId="0" xfId="0" applyNumberFormat="1" applyFont="1" applyFill="1"/>
    <xf numFmtId="0" fontId="18" fillId="0" borderId="0" xfId="0" applyFont="1"/>
    <xf numFmtId="0" fontId="19" fillId="0" borderId="0" xfId="0" applyFont="1"/>
    <xf numFmtId="0" fontId="18" fillId="0" borderId="0" xfId="0" applyFont="1" applyFill="1"/>
    <xf numFmtId="0" fontId="18" fillId="0" borderId="0" xfId="0" applyFont="1" applyAlignment="1">
      <alignment horizontal="left"/>
    </xf>
    <xf numFmtId="0" fontId="0" fillId="0" borderId="0" xfId="0" applyFill="1" applyAlignment="1">
      <alignment horizontal="right"/>
    </xf>
    <xf numFmtId="2" fontId="0" fillId="0" borderId="0" xfId="0" applyNumberFormat="1" applyFill="1"/>
    <xf numFmtId="0" fontId="20" fillId="34" borderId="0" xfId="0" applyFont="1" applyFill="1" applyAlignment="1">
      <alignment horizontal="right" wrapText="1"/>
    </xf>
    <xf numFmtId="0" fontId="20" fillId="34" borderId="10" xfId="0" applyFont="1" applyFill="1" applyBorder="1" applyAlignment="1">
      <alignment horizontal="right" wrapText="1"/>
    </xf>
    <xf numFmtId="15" fontId="21" fillId="34" borderId="11" xfId="0" applyNumberFormat="1" applyFont="1" applyFill="1" applyBorder="1" applyAlignment="1">
      <alignment horizontal="left" wrapText="1"/>
    </xf>
    <xf numFmtId="0" fontId="21" fillId="34" borderId="11" xfId="0" applyFont="1" applyFill="1" applyBorder="1" applyAlignment="1">
      <alignment horizontal="right" wrapText="1"/>
    </xf>
    <xf numFmtId="15" fontId="21" fillId="35" borderId="11" xfId="0" applyNumberFormat="1" applyFont="1" applyFill="1" applyBorder="1" applyAlignment="1">
      <alignment horizontal="left" wrapText="1"/>
    </xf>
    <xf numFmtId="0" fontId="21" fillId="35" borderId="11" xfId="0" applyFont="1" applyFill="1" applyBorder="1" applyAlignment="1">
      <alignment horizontal="right" wrapText="1"/>
    </xf>
    <xf numFmtId="164" fontId="0" fillId="0" borderId="0" xfId="42" applyNumberFormat="1" applyFont="1"/>
    <xf numFmtId="0" fontId="20" fillId="34" borderId="0" xfId="0" applyFont="1" applyFill="1" applyAlignment="1">
      <alignment horizontal="left" wrapText="1"/>
    </xf>
    <xf numFmtId="0" fontId="20" fillId="34" borderId="10" xfId="0" applyFont="1" applyFill="1" applyBorder="1" applyAlignment="1">
      <alignment horizontal="left" wrapText="1"/>
    </xf>
    <xf numFmtId="0" fontId="20" fillId="34" borderId="0" xfId="0" applyFont="1" applyFill="1" applyAlignment="1">
      <alignment horizontal="right" wrapText="1"/>
    </xf>
    <xf numFmtId="0" fontId="20" fillId="34" borderId="10" xfId="0" applyFont="1" applyFill="1" applyBorder="1" applyAlignment="1">
      <alignment horizontal="right" wrapText="1"/>
    </xf>
    <xf numFmtId="0" fontId="22" fillId="36" borderId="0" xfId="0" applyFont="1" applyFill="1" applyAlignment="1">
      <alignment horizontal="left" vertical="center" wrapText="1"/>
    </xf>
    <xf numFmtId="14" fontId="22" fillId="36" borderId="0" xfId="0" applyNumberFormat="1" applyFont="1" applyFill="1" applyAlignment="1">
      <alignment horizontal="left" vertical="center" wrapText="1"/>
    </xf>
    <xf numFmtId="0" fontId="22" fillId="36" borderId="0" xfId="0" applyFont="1" applyFill="1" applyAlignment="1">
      <alignment horizontal="right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0"/>
  <sheetViews>
    <sheetView workbookViewId="0">
      <pane ySplit="1" topLeftCell="A161" activePane="bottomLeft" state="frozen"/>
      <selection pane="bottomLeft" activeCell="B174" sqref="B174"/>
    </sheetView>
  </sheetViews>
  <sheetFormatPr defaultRowHeight="15" x14ac:dyDescent="0.25"/>
  <cols>
    <col min="1" max="1" width="7" style="13" bestFit="1" customWidth="1"/>
    <col min="2" max="2" width="32.5703125" bestFit="1" customWidth="1"/>
    <col min="3" max="3" width="11.42578125" bestFit="1" customWidth="1"/>
    <col min="4" max="4" width="20.5703125" bestFit="1" customWidth="1"/>
    <col min="5" max="5" width="41.85546875" bestFit="1" customWidth="1"/>
    <col min="6" max="6" width="16.7109375" bestFit="1" customWidth="1"/>
    <col min="7" max="7" width="13.85546875" bestFit="1" customWidth="1"/>
    <col min="8" max="8" width="18.7109375" bestFit="1" customWidth="1"/>
    <col min="9" max="9" width="14.42578125" bestFit="1" customWidth="1"/>
    <col min="10" max="10" width="14" bestFit="1" customWidth="1"/>
    <col min="11" max="11" width="15.5703125" bestFit="1" customWidth="1"/>
    <col min="12" max="12" width="16.42578125" bestFit="1" customWidth="1"/>
    <col min="13" max="13" width="10.140625" bestFit="1" customWidth="1"/>
    <col min="14" max="14" width="6.7109375" bestFit="1" customWidth="1"/>
    <col min="15" max="15" width="22.140625" bestFit="1" customWidth="1"/>
  </cols>
  <sheetData>
    <row r="1" spans="1:15" x14ac:dyDescent="0.25">
      <c r="A1" s="14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x14ac:dyDescent="0.25">
      <c r="A2" s="11" t="s">
        <v>15</v>
      </c>
      <c r="B2" s="3" t="s">
        <v>16</v>
      </c>
      <c r="C2" s="4">
        <v>115392</v>
      </c>
      <c r="D2" s="3" t="s">
        <v>17</v>
      </c>
      <c r="E2" s="3" t="s">
        <v>18</v>
      </c>
      <c r="F2" s="3">
        <v>7.15</v>
      </c>
      <c r="G2" s="3">
        <v>5.23</v>
      </c>
      <c r="H2" s="3">
        <v>1.25</v>
      </c>
      <c r="I2" s="3">
        <v>2.2799999999999998</v>
      </c>
      <c r="J2" s="3" t="s">
        <v>19</v>
      </c>
      <c r="K2" s="3">
        <v>26.1</v>
      </c>
      <c r="L2" s="3">
        <v>4</v>
      </c>
      <c r="M2" s="3">
        <v>2.2999999999999998</v>
      </c>
      <c r="N2" s="3">
        <v>2.6</v>
      </c>
      <c r="O2" s="3">
        <v>34.299999999999997</v>
      </c>
    </row>
    <row r="3" spans="1:15" x14ac:dyDescent="0.25">
      <c r="A3" s="11" t="s">
        <v>20</v>
      </c>
      <c r="B3" s="3" t="s">
        <v>21</v>
      </c>
      <c r="C3" s="4">
        <v>111807</v>
      </c>
      <c r="D3" s="3" t="s">
        <v>22</v>
      </c>
      <c r="E3" s="3" t="s">
        <v>23</v>
      </c>
      <c r="F3" s="3">
        <v>5.87</v>
      </c>
      <c r="G3" s="3">
        <v>4.26</v>
      </c>
      <c r="H3" s="3">
        <v>1.62</v>
      </c>
      <c r="I3" s="3">
        <v>7.58</v>
      </c>
      <c r="J3" s="3">
        <v>2</v>
      </c>
      <c r="K3" s="3">
        <v>119.1</v>
      </c>
      <c r="L3" s="3">
        <v>4</v>
      </c>
      <c r="M3" s="3">
        <v>0.32</v>
      </c>
      <c r="N3" s="3">
        <v>0.68</v>
      </c>
      <c r="O3" s="3">
        <v>4.87</v>
      </c>
    </row>
    <row r="4" spans="1:15" x14ac:dyDescent="0.25">
      <c r="A4" s="13" t="s">
        <v>24</v>
      </c>
      <c r="B4" t="s">
        <v>25</v>
      </c>
      <c r="C4" s="1">
        <v>79407</v>
      </c>
      <c r="D4" s="7" t="s">
        <v>17</v>
      </c>
      <c r="E4" s="7" t="s">
        <v>18</v>
      </c>
      <c r="F4">
        <v>5.94</v>
      </c>
      <c r="G4">
        <v>4.66</v>
      </c>
      <c r="H4">
        <v>1.1299999999999999</v>
      </c>
      <c r="I4" s="7">
        <v>-6.74</v>
      </c>
      <c r="J4">
        <v>1</v>
      </c>
      <c r="K4">
        <v>52.3</v>
      </c>
      <c r="L4">
        <v>5</v>
      </c>
      <c r="M4">
        <v>1.61</v>
      </c>
      <c r="N4">
        <v>0.66</v>
      </c>
      <c r="O4">
        <v>26</v>
      </c>
    </row>
    <row r="5" spans="1:15" x14ac:dyDescent="0.25">
      <c r="A5" s="11" t="s">
        <v>26</v>
      </c>
      <c r="B5" s="3" t="s">
        <v>27</v>
      </c>
      <c r="C5" s="4">
        <v>77705</v>
      </c>
      <c r="D5" s="3" t="s">
        <v>28</v>
      </c>
      <c r="E5" s="3" t="s">
        <v>29</v>
      </c>
      <c r="F5" s="3">
        <v>3.3</v>
      </c>
      <c r="G5" s="3">
        <v>3.46</v>
      </c>
      <c r="H5" s="3">
        <v>1.54</v>
      </c>
      <c r="I5" s="3">
        <v>19.7</v>
      </c>
      <c r="J5" s="3">
        <v>1</v>
      </c>
      <c r="K5" s="3">
        <v>93.2</v>
      </c>
      <c r="L5" s="3">
        <v>6</v>
      </c>
      <c r="M5" s="3">
        <v>1.39</v>
      </c>
      <c r="N5" s="3">
        <v>1.61</v>
      </c>
      <c r="O5" s="3">
        <v>7.42</v>
      </c>
    </row>
    <row r="6" spans="1:15" x14ac:dyDescent="0.25">
      <c r="A6" s="11" t="s">
        <v>30</v>
      </c>
      <c r="B6" s="3" t="s">
        <v>31</v>
      </c>
      <c r="C6" s="4">
        <v>66449</v>
      </c>
      <c r="D6" s="3" t="s">
        <v>32</v>
      </c>
      <c r="E6" s="3" t="s">
        <v>33</v>
      </c>
      <c r="F6" s="3">
        <v>6.45</v>
      </c>
      <c r="G6" s="3">
        <v>3.54</v>
      </c>
      <c r="H6" s="3">
        <v>0.85</v>
      </c>
      <c r="I6" s="3">
        <v>8.09</v>
      </c>
      <c r="J6" s="3" t="s">
        <v>19</v>
      </c>
      <c r="K6" s="3">
        <v>38.9</v>
      </c>
      <c r="L6" s="3">
        <v>5</v>
      </c>
      <c r="M6" s="3">
        <v>2.56</v>
      </c>
      <c r="N6" s="3">
        <v>2.0699999999999998</v>
      </c>
      <c r="O6" s="3">
        <v>-27.3</v>
      </c>
    </row>
    <row r="7" spans="1:15" x14ac:dyDescent="0.25">
      <c r="A7" s="13" t="s">
        <v>34</v>
      </c>
      <c r="B7" t="s">
        <v>35</v>
      </c>
      <c r="C7" s="1">
        <v>65575</v>
      </c>
      <c r="D7" s="7" t="s">
        <v>36</v>
      </c>
      <c r="E7" s="7" t="s">
        <v>37</v>
      </c>
      <c r="F7">
        <v>6.4</v>
      </c>
      <c r="G7">
        <v>5.19</v>
      </c>
      <c r="H7">
        <v>0.99</v>
      </c>
      <c r="I7">
        <v>5.57</v>
      </c>
      <c r="J7" t="s">
        <v>19</v>
      </c>
      <c r="K7" s="7">
        <v>248.3</v>
      </c>
      <c r="L7">
        <v>6</v>
      </c>
      <c r="M7">
        <v>1.37</v>
      </c>
      <c r="N7">
        <v>0.73</v>
      </c>
      <c r="O7">
        <v>10.8</v>
      </c>
    </row>
    <row r="8" spans="1:15" x14ac:dyDescent="0.25">
      <c r="A8" s="15" t="s">
        <v>38</v>
      </c>
      <c r="B8" s="5" t="s">
        <v>39</v>
      </c>
      <c r="C8" s="6">
        <v>64902</v>
      </c>
      <c r="D8" s="8" t="s">
        <v>28</v>
      </c>
      <c r="E8" s="8" t="s">
        <v>40</v>
      </c>
      <c r="F8" s="5">
        <v>4.59</v>
      </c>
      <c r="G8" s="5">
        <v>4.42</v>
      </c>
      <c r="H8" s="5">
        <v>1.37</v>
      </c>
      <c r="I8" s="5">
        <v>8.2799999999999994</v>
      </c>
      <c r="J8" s="5" t="s">
        <v>19</v>
      </c>
      <c r="K8" s="8">
        <v>222.5</v>
      </c>
      <c r="L8" s="5">
        <v>9</v>
      </c>
      <c r="M8" s="5">
        <v>1.54</v>
      </c>
      <c r="N8" s="5">
        <v>2.15</v>
      </c>
      <c r="O8" s="5">
        <v>8.24</v>
      </c>
    </row>
    <row r="9" spans="1:15" x14ac:dyDescent="0.25">
      <c r="A9" s="11" t="s">
        <v>41</v>
      </c>
      <c r="B9" s="3" t="s">
        <v>42</v>
      </c>
      <c r="C9" s="4">
        <v>61278</v>
      </c>
      <c r="D9" s="3" t="s">
        <v>43</v>
      </c>
      <c r="E9" s="3" t="s">
        <v>44</v>
      </c>
      <c r="F9" s="3">
        <v>4.99</v>
      </c>
      <c r="G9" s="3">
        <v>8.85</v>
      </c>
      <c r="H9" s="3">
        <v>0.5</v>
      </c>
      <c r="I9" s="3">
        <v>-5.93</v>
      </c>
      <c r="J9" s="3">
        <v>3</v>
      </c>
      <c r="K9" s="3">
        <v>47</v>
      </c>
      <c r="L9" s="3">
        <v>5</v>
      </c>
      <c r="M9" s="3">
        <v>0.38</v>
      </c>
      <c r="N9" s="3">
        <v>0.22</v>
      </c>
      <c r="O9" s="3">
        <v>16.600000000000001</v>
      </c>
    </row>
    <row r="10" spans="1:15" x14ac:dyDescent="0.25">
      <c r="A10" s="13" t="s">
        <v>45</v>
      </c>
      <c r="B10" t="s">
        <v>46</v>
      </c>
      <c r="C10" s="1">
        <v>60905</v>
      </c>
      <c r="D10" s="7" t="s">
        <v>22</v>
      </c>
      <c r="E10" s="7" t="s">
        <v>23</v>
      </c>
      <c r="F10">
        <v>4.13</v>
      </c>
      <c r="G10">
        <v>9.7000000000000003E-2</v>
      </c>
      <c r="H10">
        <v>2.33</v>
      </c>
      <c r="I10" s="7">
        <v>0</v>
      </c>
      <c r="J10">
        <v>2</v>
      </c>
      <c r="K10" s="7">
        <v>207</v>
      </c>
      <c r="L10">
        <v>3</v>
      </c>
      <c r="M10">
        <v>-0.14000000000000001</v>
      </c>
      <c r="N10">
        <v>2.8000000000000001E-2</v>
      </c>
      <c r="O10">
        <v>4.91</v>
      </c>
    </row>
    <row r="11" spans="1:15" x14ac:dyDescent="0.25">
      <c r="A11" s="13" t="s">
        <v>47</v>
      </c>
      <c r="B11" t="s">
        <v>48</v>
      </c>
      <c r="C11" s="1">
        <v>53542</v>
      </c>
      <c r="D11" s="7" t="s">
        <v>28</v>
      </c>
      <c r="E11" s="7" t="s">
        <v>49</v>
      </c>
      <c r="F11" s="7">
        <v>2.38</v>
      </c>
      <c r="G11">
        <v>2.23</v>
      </c>
      <c r="H11">
        <v>2</v>
      </c>
      <c r="I11">
        <v>10.7</v>
      </c>
      <c r="J11" t="s">
        <v>19</v>
      </c>
      <c r="K11">
        <v>54.1</v>
      </c>
      <c r="L11">
        <v>7</v>
      </c>
      <c r="M11">
        <v>1.65</v>
      </c>
      <c r="N11">
        <v>2.37</v>
      </c>
      <c r="O11">
        <v>8.58</v>
      </c>
    </row>
    <row r="12" spans="1:15" x14ac:dyDescent="0.25">
      <c r="A12" s="11" t="s">
        <v>50</v>
      </c>
      <c r="B12" s="3" t="s">
        <v>51</v>
      </c>
      <c r="C12" s="4">
        <v>52656</v>
      </c>
      <c r="D12" s="3" t="s">
        <v>36</v>
      </c>
      <c r="E12" s="3" t="s">
        <v>37</v>
      </c>
      <c r="F12" s="3">
        <v>4.3099999999999996</v>
      </c>
      <c r="G12" s="3">
        <v>5.44</v>
      </c>
      <c r="H12" s="3">
        <v>1.49</v>
      </c>
      <c r="I12" s="3">
        <v>4.01</v>
      </c>
      <c r="J12" s="3" t="s">
        <v>19</v>
      </c>
      <c r="K12" s="3">
        <v>62.4</v>
      </c>
      <c r="L12" s="3">
        <v>5</v>
      </c>
      <c r="M12" s="3">
        <v>5.47</v>
      </c>
      <c r="N12" s="3">
        <v>3.56</v>
      </c>
      <c r="O12" s="3">
        <v>-1.7</v>
      </c>
    </row>
    <row r="13" spans="1:15" x14ac:dyDescent="0.25">
      <c r="A13" s="13" t="s">
        <v>52</v>
      </c>
      <c r="B13" t="s">
        <v>53</v>
      </c>
      <c r="C13" s="1">
        <v>47887</v>
      </c>
      <c r="D13" s="7" t="s">
        <v>32</v>
      </c>
      <c r="E13" s="7" t="s">
        <v>33</v>
      </c>
      <c r="F13">
        <v>5.59</v>
      </c>
      <c r="G13">
        <v>2.98</v>
      </c>
      <c r="H13">
        <v>1.21</v>
      </c>
      <c r="I13">
        <v>36.6</v>
      </c>
      <c r="J13">
        <v>2</v>
      </c>
      <c r="K13">
        <v>54.5</v>
      </c>
      <c r="L13">
        <v>5</v>
      </c>
      <c r="M13">
        <v>3.09</v>
      </c>
      <c r="N13">
        <v>4.3600000000000003</v>
      </c>
      <c r="O13">
        <v>16.100000000000001</v>
      </c>
    </row>
    <row r="14" spans="1:15" x14ac:dyDescent="0.25">
      <c r="A14" s="11" t="s">
        <v>54</v>
      </c>
      <c r="B14" s="3" t="s">
        <v>55</v>
      </c>
      <c r="C14" s="4">
        <v>47459</v>
      </c>
      <c r="D14" s="3" t="s">
        <v>28</v>
      </c>
      <c r="E14" s="3" t="s">
        <v>49</v>
      </c>
      <c r="F14" s="3">
        <v>3.06</v>
      </c>
      <c r="G14" s="3">
        <v>3.09</v>
      </c>
      <c r="H14" s="3">
        <v>1.67</v>
      </c>
      <c r="I14" s="3">
        <v>7.45</v>
      </c>
      <c r="J14" s="3" t="s">
        <v>19</v>
      </c>
      <c r="K14" s="3">
        <v>157.19999999999999</v>
      </c>
      <c r="L14" s="3">
        <v>7</v>
      </c>
      <c r="M14" s="3">
        <v>0.64</v>
      </c>
      <c r="N14" s="3">
        <v>0.76</v>
      </c>
      <c r="O14" s="3">
        <v>6.7</v>
      </c>
    </row>
    <row r="15" spans="1:15" x14ac:dyDescent="0.25">
      <c r="A15" s="13" t="s">
        <v>56</v>
      </c>
      <c r="B15" t="s">
        <v>57</v>
      </c>
      <c r="C15" s="1">
        <v>44101</v>
      </c>
      <c r="D15" s="7" t="s">
        <v>22</v>
      </c>
      <c r="E15" s="7" t="s">
        <v>23</v>
      </c>
      <c r="F15">
        <v>3.63</v>
      </c>
      <c r="G15">
        <v>2.5099999999999998</v>
      </c>
      <c r="H15">
        <v>2.81</v>
      </c>
      <c r="I15">
        <v>23</v>
      </c>
      <c r="J15">
        <v>3</v>
      </c>
      <c r="K15" s="7">
        <v>372.5</v>
      </c>
      <c r="L15">
        <v>2</v>
      </c>
      <c r="M15">
        <v>0.13</v>
      </c>
      <c r="N15">
        <v>2E-3</v>
      </c>
      <c r="O15">
        <v>20.9</v>
      </c>
    </row>
    <row r="16" spans="1:15" x14ac:dyDescent="0.25">
      <c r="A16" s="13" t="s">
        <v>58</v>
      </c>
      <c r="B16" t="s">
        <v>59</v>
      </c>
      <c r="C16" s="1">
        <v>41197</v>
      </c>
      <c r="D16" s="7" t="s">
        <v>22</v>
      </c>
      <c r="E16" s="7" t="s">
        <v>23</v>
      </c>
      <c r="F16" s="7">
        <v>1.1499999999999999</v>
      </c>
      <c r="G16" t="s">
        <v>19</v>
      </c>
      <c r="H16">
        <v>6.77</v>
      </c>
      <c r="I16" s="7">
        <v>0</v>
      </c>
      <c r="J16">
        <v>1</v>
      </c>
      <c r="K16" s="7">
        <v>241.6</v>
      </c>
      <c r="L16">
        <v>2</v>
      </c>
      <c r="M16">
        <v>-1.01</v>
      </c>
      <c r="N16">
        <v>0.1</v>
      </c>
      <c r="O16">
        <v>-10.199999999999999</v>
      </c>
    </row>
    <row r="17" spans="1:15" x14ac:dyDescent="0.25">
      <c r="A17" s="13" t="s">
        <v>60</v>
      </c>
      <c r="B17" t="s">
        <v>61</v>
      </c>
      <c r="C17" s="1">
        <v>40173</v>
      </c>
      <c r="D17" s="7" t="s">
        <v>22</v>
      </c>
      <c r="E17" s="7" t="s">
        <v>62</v>
      </c>
      <c r="F17" s="7">
        <v>2.69</v>
      </c>
      <c r="G17">
        <v>3.43</v>
      </c>
      <c r="H17">
        <v>2.79</v>
      </c>
      <c r="I17">
        <v>13.2</v>
      </c>
      <c r="J17" t="s">
        <v>19</v>
      </c>
      <c r="K17">
        <v>64.900000000000006</v>
      </c>
      <c r="L17">
        <v>4</v>
      </c>
      <c r="M17">
        <v>0.49</v>
      </c>
      <c r="N17">
        <v>0.88</v>
      </c>
      <c r="O17">
        <v>11.6</v>
      </c>
    </row>
    <row r="18" spans="1:15" x14ac:dyDescent="0.25">
      <c r="A18" s="13" t="s">
        <v>63</v>
      </c>
      <c r="B18" t="s">
        <v>64</v>
      </c>
      <c r="C18" s="1">
        <v>39403</v>
      </c>
      <c r="D18" s="7" t="s">
        <v>28</v>
      </c>
      <c r="E18" s="7" t="s">
        <v>29</v>
      </c>
      <c r="F18" s="7">
        <v>2.36</v>
      </c>
      <c r="G18">
        <v>3.29</v>
      </c>
      <c r="H18">
        <v>1.91</v>
      </c>
      <c r="I18">
        <v>6.81</v>
      </c>
      <c r="J18" t="s">
        <v>19</v>
      </c>
      <c r="K18">
        <v>37.6</v>
      </c>
      <c r="L18">
        <v>8</v>
      </c>
      <c r="M18">
        <v>1.97</v>
      </c>
      <c r="N18">
        <v>2.2999999999999998</v>
      </c>
      <c r="O18">
        <v>7.45</v>
      </c>
    </row>
    <row r="19" spans="1:15" x14ac:dyDescent="0.25">
      <c r="A19" s="13" t="s">
        <v>65</v>
      </c>
      <c r="B19" t="s">
        <v>66</v>
      </c>
      <c r="C19" s="1">
        <v>37836</v>
      </c>
      <c r="D19" s="7" t="s">
        <v>43</v>
      </c>
      <c r="E19" s="7" t="s">
        <v>44</v>
      </c>
      <c r="F19">
        <v>3.17</v>
      </c>
      <c r="G19">
        <v>3.84</v>
      </c>
      <c r="H19">
        <v>2.16</v>
      </c>
      <c r="I19">
        <v>12.4</v>
      </c>
      <c r="J19">
        <v>1</v>
      </c>
      <c r="K19" s="9">
        <v>1209</v>
      </c>
      <c r="L19">
        <v>6</v>
      </c>
      <c r="M19">
        <v>0.22</v>
      </c>
      <c r="N19">
        <v>0.32</v>
      </c>
      <c r="O19">
        <v>5.25</v>
      </c>
    </row>
    <row r="20" spans="1:15" x14ac:dyDescent="0.25">
      <c r="A20" s="13" t="s">
        <v>67</v>
      </c>
      <c r="B20" t="s">
        <v>68</v>
      </c>
      <c r="C20" s="1">
        <v>36542</v>
      </c>
      <c r="D20" s="7" t="s">
        <v>17</v>
      </c>
      <c r="E20" s="7" t="s">
        <v>18</v>
      </c>
      <c r="F20" s="7">
        <v>1.85</v>
      </c>
      <c r="G20">
        <v>1.35</v>
      </c>
      <c r="H20">
        <v>2.12</v>
      </c>
      <c r="I20">
        <v>18.399999999999999</v>
      </c>
      <c r="J20">
        <v>1</v>
      </c>
      <c r="K20">
        <v>58.2</v>
      </c>
      <c r="L20">
        <v>7</v>
      </c>
      <c r="M20">
        <v>0.89</v>
      </c>
      <c r="N20">
        <v>0.94</v>
      </c>
      <c r="O20">
        <v>79.8</v>
      </c>
    </row>
    <row r="21" spans="1:15" x14ac:dyDescent="0.25">
      <c r="A21" s="13" t="s">
        <v>69</v>
      </c>
      <c r="B21" t="s">
        <v>70</v>
      </c>
      <c r="C21" s="1">
        <v>33041</v>
      </c>
      <c r="D21" s="7" t="s">
        <v>17</v>
      </c>
      <c r="E21" s="7" t="s">
        <v>71</v>
      </c>
      <c r="F21">
        <v>4.6500000000000004</v>
      </c>
      <c r="G21">
        <v>2.11</v>
      </c>
      <c r="H21">
        <v>1.64</v>
      </c>
      <c r="I21" s="7">
        <v>0</v>
      </c>
      <c r="J21" t="s">
        <v>19</v>
      </c>
      <c r="K21">
        <v>108.6</v>
      </c>
      <c r="L21">
        <v>2</v>
      </c>
      <c r="M21">
        <v>0.24</v>
      </c>
      <c r="N21">
        <v>0.2</v>
      </c>
      <c r="O21">
        <v>56.6</v>
      </c>
    </row>
    <row r="22" spans="1:15" x14ac:dyDescent="0.25">
      <c r="A22" s="13" t="s">
        <v>72</v>
      </c>
      <c r="B22" t="s">
        <v>73</v>
      </c>
      <c r="C22" s="1">
        <v>30956</v>
      </c>
      <c r="D22" s="7" t="s">
        <v>36</v>
      </c>
      <c r="E22" s="7" t="s">
        <v>37</v>
      </c>
      <c r="F22" s="7">
        <v>0.44</v>
      </c>
      <c r="G22">
        <v>0.5</v>
      </c>
      <c r="H22">
        <v>11.6</v>
      </c>
      <c r="I22">
        <v>15</v>
      </c>
      <c r="J22" t="s">
        <v>19</v>
      </c>
      <c r="K22">
        <v>29.5</v>
      </c>
      <c r="L22">
        <v>8</v>
      </c>
      <c r="M22">
        <v>0.97</v>
      </c>
      <c r="N22">
        <v>6.45</v>
      </c>
      <c r="O22">
        <v>17.100000000000001</v>
      </c>
    </row>
    <row r="23" spans="1:15" x14ac:dyDescent="0.25">
      <c r="A23" s="11" t="s">
        <v>74</v>
      </c>
      <c r="B23" s="3" t="s">
        <v>75</v>
      </c>
      <c r="C23" s="4">
        <v>30914</v>
      </c>
      <c r="D23" s="3" t="s">
        <v>76</v>
      </c>
      <c r="E23" s="3" t="s">
        <v>77</v>
      </c>
      <c r="F23" s="3">
        <v>5.36</v>
      </c>
      <c r="G23" s="3">
        <v>5.77</v>
      </c>
      <c r="H23" s="3">
        <v>1.33</v>
      </c>
      <c r="I23" s="3">
        <v>5.4</v>
      </c>
      <c r="J23" s="3">
        <v>1</v>
      </c>
      <c r="K23" s="3">
        <v>216.6</v>
      </c>
      <c r="L23" s="3">
        <v>6</v>
      </c>
      <c r="M23" s="3">
        <v>0.53</v>
      </c>
      <c r="N23" s="3">
        <v>0.57999999999999996</v>
      </c>
      <c r="O23" s="3">
        <v>2.7</v>
      </c>
    </row>
    <row r="24" spans="1:15" x14ac:dyDescent="0.25">
      <c r="A24" s="11" t="s">
        <v>78</v>
      </c>
      <c r="B24" s="3" t="s">
        <v>79</v>
      </c>
      <c r="C24" s="4">
        <v>29526</v>
      </c>
      <c r="D24" s="3" t="s">
        <v>28</v>
      </c>
      <c r="E24" s="3" t="s">
        <v>40</v>
      </c>
      <c r="F24" s="3">
        <v>4.9000000000000004</v>
      </c>
      <c r="G24" s="3">
        <v>4.55</v>
      </c>
      <c r="H24" s="3">
        <v>1.54</v>
      </c>
      <c r="I24" s="3">
        <v>11.9</v>
      </c>
      <c r="J24" s="3" t="s">
        <v>19</v>
      </c>
      <c r="K24" s="10">
        <v>208.1</v>
      </c>
      <c r="L24" s="3">
        <v>6</v>
      </c>
      <c r="M24" s="3">
        <v>0.76</v>
      </c>
      <c r="N24" s="3">
        <v>2.2599999999999998</v>
      </c>
      <c r="O24" s="3">
        <v>15</v>
      </c>
    </row>
    <row r="25" spans="1:15" x14ac:dyDescent="0.25">
      <c r="A25" s="13" t="s">
        <v>80</v>
      </c>
      <c r="B25" t="s">
        <v>81</v>
      </c>
      <c r="C25" s="1">
        <v>26246</v>
      </c>
      <c r="D25" s="7" t="s">
        <v>22</v>
      </c>
      <c r="E25" s="7" t="s">
        <v>23</v>
      </c>
      <c r="F25">
        <v>4.5999999999999996</v>
      </c>
      <c r="G25">
        <v>3.67</v>
      </c>
      <c r="H25">
        <v>1.98</v>
      </c>
      <c r="I25">
        <v>6.22</v>
      </c>
      <c r="J25">
        <v>1</v>
      </c>
      <c r="K25" s="7">
        <v>204.4</v>
      </c>
      <c r="L25">
        <v>5</v>
      </c>
      <c r="M25">
        <v>1.68</v>
      </c>
      <c r="N25">
        <v>1.3</v>
      </c>
      <c r="O25">
        <v>13</v>
      </c>
    </row>
    <row r="26" spans="1:15" x14ac:dyDescent="0.25">
      <c r="A26" s="13" t="s">
        <v>82</v>
      </c>
      <c r="B26" t="s">
        <v>83</v>
      </c>
      <c r="C26" s="1">
        <v>25758</v>
      </c>
      <c r="D26" s="7" t="s">
        <v>84</v>
      </c>
      <c r="E26" s="7" t="s">
        <v>85</v>
      </c>
      <c r="F26" s="7">
        <v>2.16</v>
      </c>
      <c r="G26">
        <v>1.96</v>
      </c>
      <c r="H26">
        <v>2.68</v>
      </c>
      <c r="I26" s="7">
        <v>0</v>
      </c>
      <c r="J26">
        <v>2</v>
      </c>
      <c r="K26">
        <v>37.4</v>
      </c>
      <c r="L26">
        <v>5</v>
      </c>
      <c r="M26">
        <v>2.2400000000000002</v>
      </c>
      <c r="N26">
        <v>1.59</v>
      </c>
      <c r="O26">
        <v>28</v>
      </c>
    </row>
    <row r="27" spans="1:15" x14ac:dyDescent="0.25">
      <c r="A27" s="13" t="s">
        <v>86</v>
      </c>
      <c r="B27" t="s">
        <v>87</v>
      </c>
      <c r="C27" s="1">
        <v>22895</v>
      </c>
      <c r="D27" s="7" t="s">
        <v>28</v>
      </c>
      <c r="E27" s="7" t="s">
        <v>40</v>
      </c>
      <c r="F27" s="7">
        <v>1.26</v>
      </c>
      <c r="G27">
        <v>2.08</v>
      </c>
      <c r="H27">
        <v>2.84</v>
      </c>
      <c r="I27">
        <v>10.1</v>
      </c>
      <c r="J27" t="s">
        <v>19</v>
      </c>
      <c r="K27">
        <v>17.5</v>
      </c>
      <c r="L27">
        <v>7</v>
      </c>
      <c r="M27">
        <v>0.52</v>
      </c>
      <c r="N27">
        <v>0.89</v>
      </c>
      <c r="O27">
        <v>6.5</v>
      </c>
    </row>
    <row r="28" spans="1:15" x14ac:dyDescent="0.25">
      <c r="A28" s="13" t="s">
        <v>88</v>
      </c>
      <c r="B28" t="s">
        <v>89</v>
      </c>
      <c r="C28" s="1">
        <v>20144</v>
      </c>
      <c r="D28" s="7" t="s">
        <v>22</v>
      </c>
      <c r="E28" s="7" t="s">
        <v>62</v>
      </c>
      <c r="F28">
        <v>4.5599999999999996</v>
      </c>
      <c r="G28">
        <v>6.05</v>
      </c>
      <c r="H28">
        <v>2.2000000000000002</v>
      </c>
      <c r="I28" s="7">
        <v>-5.49</v>
      </c>
      <c r="J28">
        <v>3</v>
      </c>
      <c r="K28">
        <v>72.2</v>
      </c>
      <c r="L28">
        <v>3</v>
      </c>
      <c r="M28">
        <v>0.56999999999999995</v>
      </c>
      <c r="N28">
        <v>0.48</v>
      </c>
      <c r="O28">
        <v>11.2</v>
      </c>
    </row>
    <row r="29" spans="1:15" x14ac:dyDescent="0.25">
      <c r="A29" s="13" t="s">
        <v>90</v>
      </c>
      <c r="B29" t="s">
        <v>90</v>
      </c>
      <c r="C29" s="1">
        <v>18566</v>
      </c>
      <c r="D29" s="7" t="s">
        <v>84</v>
      </c>
      <c r="E29" s="7" t="s">
        <v>91</v>
      </c>
      <c r="F29">
        <v>3.2</v>
      </c>
      <c r="G29">
        <v>2.99</v>
      </c>
      <c r="H29">
        <v>2.16</v>
      </c>
      <c r="I29">
        <v>19.8</v>
      </c>
      <c r="J29" t="s">
        <v>19</v>
      </c>
      <c r="K29">
        <v>63.8</v>
      </c>
      <c r="L29">
        <v>8</v>
      </c>
      <c r="M29">
        <v>0.39</v>
      </c>
      <c r="N29">
        <v>0.92</v>
      </c>
      <c r="O29">
        <v>9.51</v>
      </c>
    </row>
    <row r="30" spans="1:15" x14ac:dyDescent="0.25">
      <c r="A30" s="15" t="s">
        <v>92</v>
      </c>
      <c r="B30" s="5" t="s">
        <v>93</v>
      </c>
      <c r="C30" s="6">
        <v>18015</v>
      </c>
      <c r="D30" s="8" t="s">
        <v>84</v>
      </c>
      <c r="E30" s="8" t="s">
        <v>91</v>
      </c>
      <c r="F30" s="5">
        <v>3.34</v>
      </c>
      <c r="G30" s="5">
        <v>3.34</v>
      </c>
      <c r="H30" s="5">
        <v>1.81</v>
      </c>
      <c r="I30" s="5">
        <v>12.7</v>
      </c>
      <c r="J30" s="5" t="s">
        <v>19</v>
      </c>
      <c r="K30" s="8">
        <v>300.3</v>
      </c>
      <c r="L30" s="5">
        <v>7</v>
      </c>
      <c r="M30" s="5">
        <v>0.21</v>
      </c>
      <c r="N30" s="5">
        <v>0.76</v>
      </c>
      <c r="O30" s="5">
        <v>18.7</v>
      </c>
    </row>
    <row r="31" spans="1:15" x14ac:dyDescent="0.25">
      <c r="A31" s="13" t="s">
        <v>94</v>
      </c>
      <c r="B31" t="s">
        <v>95</v>
      </c>
      <c r="C31" s="1">
        <v>17466</v>
      </c>
      <c r="D31" s="7" t="s">
        <v>84</v>
      </c>
      <c r="E31" s="7" t="s">
        <v>85</v>
      </c>
      <c r="F31" s="7">
        <v>2.89</v>
      </c>
      <c r="G31">
        <v>3.32</v>
      </c>
      <c r="H31">
        <v>1.89</v>
      </c>
      <c r="I31">
        <v>13.6</v>
      </c>
      <c r="J31" t="s">
        <v>19</v>
      </c>
      <c r="K31">
        <v>161.5</v>
      </c>
      <c r="L31">
        <v>8</v>
      </c>
      <c r="M31">
        <v>0.32</v>
      </c>
      <c r="N31">
        <v>0.51</v>
      </c>
      <c r="O31">
        <v>7.79</v>
      </c>
    </row>
    <row r="32" spans="1:15" x14ac:dyDescent="0.25">
      <c r="A32" s="13" t="s">
        <v>96</v>
      </c>
      <c r="B32" t="s">
        <v>97</v>
      </c>
      <c r="C32" s="1">
        <v>16876</v>
      </c>
      <c r="D32" t="s">
        <v>28</v>
      </c>
      <c r="E32" t="s">
        <v>98</v>
      </c>
      <c r="F32" s="7">
        <v>0.62</v>
      </c>
      <c r="G32">
        <v>3.99</v>
      </c>
      <c r="H32">
        <v>7.81</v>
      </c>
      <c r="I32" s="7">
        <v>-38.4</v>
      </c>
      <c r="J32">
        <v>1</v>
      </c>
      <c r="K32">
        <v>179</v>
      </c>
      <c r="L32">
        <v>6</v>
      </c>
      <c r="M32">
        <v>0.28000000000000003</v>
      </c>
      <c r="N32">
        <v>-0.15</v>
      </c>
      <c r="O32">
        <v>32</v>
      </c>
    </row>
    <row r="33" spans="1:15" x14ac:dyDescent="0.25">
      <c r="A33" s="13" t="s">
        <v>99</v>
      </c>
      <c r="B33" t="s">
        <v>100</v>
      </c>
      <c r="C33" s="1">
        <v>15748</v>
      </c>
      <c r="D33" s="7" t="s">
        <v>101</v>
      </c>
      <c r="E33" s="7" t="s">
        <v>102</v>
      </c>
      <c r="F33" s="7">
        <v>2.9</v>
      </c>
      <c r="G33">
        <v>2.54</v>
      </c>
      <c r="H33">
        <v>2.44</v>
      </c>
      <c r="I33">
        <v>9.02</v>
      </c>
      <c r="J33" t="s">
        <v>19</v>
      </c>
      <c r="K33">
        <v>35.4</v>
      </c>
      <c r="L33">
        <v>3</v>
      </c>
      <c r="M33">
        <v>1.19</v>
      </c>
      <c r="N33">
        <v>-0.11</v>
      </c>
      <c r="O33">
        <v>7.95</v>
      </c>
    </row>
    <row r="34" spans="1:15" x14ac:dyDescent="0.25">
      <c r="A34" s="13" t="s">
        <v>103</v>
      </c>
      <c r="B34" t="s">
        <v>103</v>
      </c>
      <c r="C34" s="1">
        <v>15473</v>
      </c>
      <c r="D34" s="7" t="s">
        <v>76</v>
      </c>
      <c r="E34" s="7" t="s">
        <v>104</v>
      </c>
      <c r="F34">
        <v>5.85</v>
      </c>
      <c r="G34">
        <v>6.02</v>
      </c>
      <c r="H34">
        <v>1.23</v>
      </c>
      <c r="I34">
        <v>4.78</v>
      </c>
      <c r="J34" t="s">
        <v>19</v>
      </c>
      <c r="K34">
        <v>100.3</v>
      </c>
      <c r="L34">
        <v>4</v>
      </c>
      <c r="M34">
        <v>0.87</v>
      </c>
      <c r="N34">
        <v>0.71</v>
      </c>
      <c r="O34">
        <v>5.0999999999999996</v>
      </c>
    </row>
    <row r="35" spans="1:15" x14ac:dyDescent="0.25">
      <c r="A35" s="11" t="s">
        <v>105</v>
      </c>
      <c r="B35" s="3" t="s">
        <v>106</v>
      </c>
      <c r="C35" s="4">
        <v>14857</v>
      </c>
      <c r="D35" s="3" t="s">
        <v>22</v>
      </c>
      <c r="E35" s="3" t="s">
        <v>107</v>
      </c>
      <c r="F35" s="3">
        <v>5.47</v>
      </c>
      <c r="G35" s="3">
        <v>5.17</v>
      </c>
      <c r="H35" s="3">
        <v>1.44</v>
      </c>
      <c r="I35" s="3">
        <v>24</v>
      </c>
      <c r="J35" s="3">
        <v>2</v>
      </c>
      <c r="K35" s="3">
        <v>61.2</v>
      </c>
      <c r="L35" s="3">
        <v>4</v>
      </c>
      <c r="M35" s="3">
        <v>0.16</v>
      </c>
      <c r="N35" s="3">
        <v>0.17</v>
      </c>
      <c r="O35" s="3">
        <v>8.91</v>
      </c>
    </row>
    <row r="36" spans="1:15" x14ac:dyDescent="0.25">
      <c r="A36" s="13" t="s">
        <v>108</v>
      </c>
      <c r="B36" t="s">
        <v>109</v>
      </c>
      <c r="C36" s="1">
        <v>14589</v>
      </c>
      <c r="D36" t="s">
        <v>110</v>
      </c>
      <c r="E36" t="s">
        <v>111</v>
      </c>
      <c r="F36" s="7">
        <v>0.94</v>
      </c>
      <c r="G36">
        <v>0.73</v>
      </c>
      <c r="H36">
        <v>3.58</v>
      </c>
      <c r="I36">
        <v>23.7</v>
      </c>
      <c r="J36" t="s">
        <v>19</v>
      </c>
      <c r="K36">
        <v>0.27</v>
      </c>
      <c r="L36">
        <v>8</v>
      </c>
      <c r="M36">
        <v>3.7999999999999999E-2</v>
      </c>
      <c r="N36">
        <v>0.2</v>
      </c>
      <c r="O36">
        <v>20.100000000000001</v>
      </c>
    </row>
    <row r="37" spans="1:15" x14ac:dyDescent="0.25">
      <c r="A37" s="11" t="s">
        <v>112</v>
      </c>
      <c r="B37" s="3" t="s">
        <v>113</v>
      </c>
      <c r="C37" s="4">
        <v>14310</v>
      </c>
      <c r="D37" s="3" t="s">
        <v>101</v>
      </c>
      <c r="E37" s="3" t="s">
        <v>102</v>
      </c>
      <c r="F37" s="3">
        <v>4.7</v>
      </c>
      <c r="G37" s="3">
        <v>5.49</v>
      </c>
      <c r="H37" s="3">
        <v>1.85</v>
      </c>
      <c r="I37" s="3">
        <v>5.08</v>
      </c>
      <c r="J37" s="3" t="s">
        <v>19</v>
      </c>
      <c r="K37" s="3">
        <v>181.9</v>
      </c>
      <c r="L37" s="3">
        <v>6</v>
      </c>
      <c r="M37" s="3">
        <v>0.15</v>
      </c>
      <c r="N37" s="3">
        <v>0.28000000000000003</v>
      </c>
      <c r="O37" s="3">
        <v>5.55</v>
      </c>
    </row>
    <row r="38" spans="1:15" x14ac:dyDescent="0.25">
      <c r="A38" s="13" t="s">
        <v>114</v>
      </c>
      <c r="B38" t="s">
        <v>115</v>
      </c>
      <c r="C38" s="1">
        <v>13425</v>
      </c>
      <c r="D38" s="7" t="s">
        <v>76</v>
      </c>
      <c r="E38" s="7" t="s">
        <v>77</v>
      </c>
      <c r="F38">
        <v>4.59</v>
      </c>
      <c r="G38">
        <v>4.8499999999999996</v>
      </c>
      <c r="H38">
        <v>1.49</v>
      </c>
      <c r="I38">
        <v>1.07</v>
      </c>
      <c r="J38">
        <v>1</v>
      </c>
      <c r="K38" s="7">
        <v>251.7</v>
      </c>
      <c r="L38">
        <v>4</v>
      </c>
      <c r="M38">
        <v>0.22</v>
      </c>
      <c r="N38">
        <v>0.22</v>
      </c>
      <c r="O38">
        <v>1.94</v>
      </c>
    </row>
    <row r="39" spans="1:15" x14ac:dyDescent="0.25">
      <c r="A39" s="13" t="s">
        <v>116</v>
      </c>
      <c r="B39" t="s">
        <v>117</v>
      </c>
      <c r="C39" s="1">
        <v>12650</v>
      </c>
      <c r="D39" s="7" t="s">
        <v>32</v>
      </c>
      <c r="E39" s="7" t="s">
        <v>33</v>
      </c>
      <c r="F39">
        <v>6.03</v>
      </c>
      <c r="G39">
        <v>2.5099999999999998</v>
      </c>
      <c r="H39">
        <v>1.39</v>
      </c>
      <c r="I39" s="7">
        <v>0</v>
      </c>
      <c r="J39">
        <v>3</v>
      </c>
      <c r="K39">
        <v>70.2</v>
      </c>
      <c r="L39">
        <v>6</v>
      </c>
      <c r="M39">
        <v>2.15</v>
      </c>
      <c r="N39">
        <v>1.73</v>
      </c>
      <c r="O39">
        <v>35</v>
      </c>
    </row>
    <row r="40" spans="1:15" x14ac:dyDescent="0.25">
      <c r="A40" s="15" t="s">
        <v>118</v>
      </c>
      <c r="B40" s="5" t="s">
        <v>119</v>
      </c>
      <c r="C40" s="6">
        <v>11511</v>
      </c>
      <c r="D40" s="8" t="s">
        <v>84</v>
      </c>
      <c r="E40" s="8" t="s">
        <v>120</v>
      </c>
      <c r="F40" s="5">
        <v>4.12</v>
      </c>
      <c r="G40" s="5">
        <v>3.02</v>
      </c>
      <c r="H40" s="5">
        <v>1.43</v>
      </c>
      <c r="I40" s="5">
        <v>17.8</v>
      </c>
      <c r="J40" s="5" t="s">
        <v>19</v>
      </c>
      <c r="K40" s="8">
        <v>261.2</v>
      </c>
      <c r="L40" s="5">
        <v>8</v>
      </c>
      <c r="M40" s="5">
        <v>1.9</v>
      </c>
      <c r="N40" s="5">
        <v>4.1100000000000003</v>
      </c>
      <c r="O40" s="5">
        <v>6.5</v>
      </c>
    </row>
    <row r="41" spans="1:15" x14ac:dyDescent="0.25">
      <c r="A41" s="13" t="s">
        <v>121</v>
      </c>
      <c r="B41" t="s">
        <v>122</v>
      </c>
      <c r="C41" s="1">
        <v>11437</v>
      </c>
      <c r="D41" s="7" t="s">
        <v>101</v>
      </c>
      <c r="E41" s="7" t="s">
        <v>123</v>
      </c>
      <c r="F41" s="7">
        <v>2.31</v>
      </c>
      <c r="G41">
        <v>2.27</v>
      </c>
      <c r="H41">
        <v>2.2799999999999998</v>
      </c>
      <c r="I41">
        <v>11.3</v>
      </c>
      <c r="J41">
        <v>1</v>
      </c>
      <c r="K41">
        <v>124</v>
      </c>
      <c r="L41">
        <v>5</v>
      </c>
      <c r="M41">
        <v>0.63</v>
      </c>
      <c r="N41">
        <v>0.77</v>
      </c>
      <c r="O41">
        <v>8.68</v>
      </c>
    </row>
    <row r="42" spans="1:15" x14ac:dyDescent="0.25">
      <c r="A42" s="13" t="s">
        <v>124</v>
      </c>
      <c r="B42" t="s">
        <v>124</v>
      </c>
      <c r="C42" s="1">
        <v>10575</v>
      </c>
      <c r="D42" s="7" t="s">
        <v>84</v>
      </c>
      <c r="E42" s="7" t="s">
        <v>91</v>
      </c>
      <c r="F42">
        <v>3.04</v>
      </c>
      <c r="G42">
        <v>1.64</v>
      </c>
      <c r="H42">
        <v>2.0699999999999998</v>
      </c>
      <c r="I42" s="7">
        <v>0</v>
      </c>
      <c r="J42">
        <v>2</v>
      </c>
      <c r="K42">
        <v>25.2</v>
      </c>
      <c r="L42">
        <v>5</v>
      </c>
      <c r="M42">
        <v>2.7E-2</v>
      </c>
      <c r="N42">
        <v>0.13</v>
      </c>
      <c r="O42">
        <v>9.43</v>
      </c>
    </row>
    <row r="43" spans="1:15" x14ac:dyDescent="0.25">
      <c r="A43" s="13" t="s">
        <v>125</v>
      </c>
      <c r="B43" t="s">
        <v>126</v>
      </c>
      <c r="C43" s="1">
        <v>10474</v>
      </c>
      <c r="D43" s="7" t="s">
        <v>84</v>
      </c>
      <c r="E43" s="7" t="s">
        <v>127</v>
      </c>
      <c r="F43" s="7">
        <v>2.52</v>
      </c>
      <c r="G43">
        <v>1.88</v>
      </c>
      <c r="H43">
        <v>2.5299999999999998</v>
      </c>
      <c r="I43" s="7">
        <v>0</v>
      </c>
      <c r="J43">
        <v>2</v>
      </c>
      <c r="K43">
        <v>63.5</v>
      </c>
      <c r="L43">
        <v>5</v>
      </c>
      <c r="M43">
        <v>2.2799999999999998</v>
      </c>
      <c r="N43">
        <v>1.93</v>
      </c>
      <c r="O43">
        <v>14.6</v>
      </c>
    </row>
    <row r="44" spans="1:15" x14ac:dyDescent="0.25">
      <c r="A44" s="13" t="s">
        <v>128</v>
      </c>
      <c r="B44" t="s">
        <v>129</v>
      </c>
      <c r="C44" s="1">
        <v>10074</v>
      </c>
      <c r="D44" s="7" t="s">
        <v>22</v>
      </c>
      <c r="E44" s="7" t="s">
        <v>62</v>
      </c>
      <c r="F44">
        <v>4.9800000000000004</v>
      </c>
      <c r="G44">
        <v>3.82</v>
      </c>
      <c r="H44">
        <v>1.97</v>
      </c>
      <c r="I44">
        <v>38.4</v>
      </c>
      <c r="J44">
        <v>2</v>
      </c>
      <c r="K44">
        <v>41.1</v>
      </c>
      <c r="L44">
        <v>4</v>
      </c>
      <c r="M44">
        <v>-2.3E-2</v>
      </c>
      <c r="N44">
        <v>0.13</v>
      </c>
      <c r="O44">
        <v>8.2799999999999994</v>
      </c>
    </row>
    <row r="45" spans="1:15" x14ac:dyDescent="0.25">
      <c r="A45" s="11" t="s">
        <v>130</v>
      </c>
      <c r="B45" s="3" t="s">
        <v>131</v>
      </c>
      <c r="C45" s="4">
        <v>10016</v>
      </c>
      <c r="D45" s="3" t="s">
        <v>84</v>
      </c>
      <c r="E45" s="3" t="s">
        <v>91</v>
      </c>
      <c r="F45" s="3">
        <v>4.58</v>
      </c>
      <c r="G45" s="3">
        <v>3.89</v>
      </c>
      <c r="H45" s="3">
        <v>1.44</v>
      </c>
      <c r="I45" s="3">
        <v>7.51</v>
      </c>
      <c r="J45" s="3" t="s">
        <v>19</v>
      </c>
      <c r="K45" s="3">
        <v>37.200000000000003</v>
      </c>
      <c r="L45" s="3">
        <v>4</v>
      </c>
      <c r="M45" s="3">
        <v>0.43</v>
      </c>
      <c r="N45" s="3">
        <v>0.51</v>
      </c>
      <c r="O45" s="3">
        <v>6.96</v>
      </c>
    </row>
    <row r="46" spans="1:15" x14ac:dyDescent="0.25">
      <c r="A46" s="13" t="s">
        <v>132</v>
      </c>
      <c r="B46" t="s">
        <v>133</v>
      </c>
      <c r="C46" s="1">
        <v>9918</v>
      </c>
      <c r="D46" s="7" t="s">
        <v>101</v>
      </c>
      <c r="E46" s="7" t="s">
        <v>134</v>
      </c>
      <c r="F46" s="7">
        <v>2.74</v>
      </c>
      <c r="G46" t="s">
        <v>19</v>
      </c>
      <c r="H46">
        <v>4.21</v>
      </c>
      <c r="I46" s="7">
        <v>0</v>
      </c>
      <c r="J46" t="s">
        <v>19</v>
      </c>
      <c r="K46">
        <v>189.9</v>
      </c>
      <c r="L46">
        <v>2</v>
      </c>
      <c r="M46">
        <v>-0.33</v>
      </c>
      <c r="N46">
        <v>0.4</v>
      </c>
      <c r="O46">
        <v>19.7</v>
      </c>
    </row>
    <row r="47" spans="1:15" x14ac:dyDescent="0.25">
      <c r="A47" s="13" t="s">
        <v>135</v>
      </c>
      <c r="B47" t="s">
        <v>136</v>
      </c>
      <c r="C47" s="1">
        <v>9878</v>
      </c>
      <c r="D47" s="7" t="s">
        <v>22</v>
      </c>
      <c r="E47" s="7" t="s">
        <v>137</v>
      </c>
      <c r="F47" s="7">
        <v>2.7</v>
      </c>
      <c r="G47">
        <v>3.64</v>
      </c>
      <c r="H47">
        <v>1.32</v>
      </c>
      <c r="I47">
        <v>2.61</v>
      </c>
      <c r="J47">
        <v>2</v>
      </c>
      <c r="K47">
        <v>35.700000000000003</v>
      </c>
      <c r="L47">
        <v>4</v>
      </c>
      <c r="M47">
        <v>1.45</v>
      </c>
      <c r="N47">
        <v>3.08</v>
      </c>
      <c r="O47">
        <v>8.9600000000000009</v>
      </c>
    </row>
    <row r="48" spans="1:15" x14ac:dyDescent="0.25">
      <c r="A48" s="13" t="s">
        <v>138</v>
      </c>
      <c r="B48" t="s">
        <v>139</v>
      </c>
      <c r="C48" s="1">
        <v>9696</v>
      </c>
      <c r="D48" t="s">
        <v>36</v>
      </c>
      <c r="E48" t="s">
        <v>140</v>
      </c>
      <c r="F48" s="7">
        <v>1.95</v>
      </c>
      <c r="G48">
        <v>1.89</v>
      </c>
      <c r="H48">
        <v>2.77</v>
      </c>
      <c r="I48">
        <v>15.5</v>
      </c>
      <c r="J48" t="s">
        <v>19</v>
      </c>
      <c r="K48">
        <v>42.2</v>
      </c>
      <c r="L48">
        <v>8</v>
      </c>
      <c r="M48">
        <v>0.61</v>
      </c>
      <c r="N48">
        <v>0.75</v>
      </c>
      <c r="O48">
        <v>13.8</v>
      </c>
    </row>
    <row r="49" spans="1:15" x14ac:dyDescent="0.25">
      <c r="A49" s="13" t="s">
        <v>141</v>
      </c>
      <c r="B49" t="s">
        <v>142</v>
      </c>
      <c r="C49" s="1">
        <v>9123</v>
      </c>
      <c r="D49" s="7" t="s">
        <v>84</v>
      </c>
      <c r="E49" s="7" t="s">
        <v>85</v>
      </c>
      <c r="F49" s="7">
        <v>1.9</v>
      </c>
      <c r="G49">
        <v>2.46</v>
      </c>
      <c r="H49">
        <v>2.64</v>
      </c>
      <c r="I49">
        <v>16.7</v>
      </c>
      <c r="J49">
        <v>1</v>
      </c>
      <c r="K49">
        <v>29.7</v>
      </c>
      <c r="L49">
        <v>8</v>
      </c>
      <c r="M49">
        <v>0.83</v>
      </c>
      <c r="N49">
        <v>1.99</v>
      </c>
      <c r="O49">
        <v>13.8</v>
      </c>
    </row>
    <row r="50" spans="1:15" x14ac:dyDescent="0.25">
      <c r="A50" s="11" t="s">
        <v>143</v>
      </c>
      <c r="B50" s="3" t="s">
        <v>144</v>
      </c>
      <c r="C50" s="4">
        <v>8880</v>
      </c>
      <c r="D50" s="3" t="s">
        <v>84</v>
      </c>
      <c r="E50" s="3" t="s">
        <v>120</v>
      </c>
      <c r="F50" s="3">
        <v>3.57</v>
      </c>
      <c r="G50" s="3">
        <v>4.3099999999999996</v>
      </c>
      <c r="H50" s="3">
        <v>1.87</v>
      </c>
      <c r="I50" s="3">
        <v>3.71</v>
      </c>
      <c r="J50" s="3">
        <v>2</v>
      </c>
      <c r="K50" s="3">
        <v>63.3</v>
      </c>
      <c r="L50" s="3">
        <v>5</v>
      </c>
      <c r="M50" s="3">
        <v>0.33</v>
      </c>
      <c r="N50" s="3">
        <v>0.33</v>
      </c>
      <c r="O50" s="3">
        <v>9.08</v>
      </c>
    </row>
    <row r="51" spans="1:15" x14ac:dyDescent="0.25">
      <c r="A51" s="13" t="s">
        <v>145</v>
      </c>
      <c r="B51" t="s">
        <v>146</v>
      </c>
      <c r="C51" s="1">
        <v>8740</v>
      </c>
      <c r="D51" s="7" t="s">
        <v>22</v>
      </c>
      <c r="E51" s="7" t="s">
        <v>62</v>
      </c>
      <c r="F51">
        <v>4.9000000000000004</v>
      </c>
      <c r="G51">
        <v>6.68</v>
      </c>
      <c r="H51">
        <v>1.34</v>
      </c>
      <c r="I51">
        <v>6.83</v>
      </c>
      <c r="J51" t="s">
        <v>19</v>
      </c>
      <c r="K51">
        <v>35.4</v>
      </c>
      <c r="L51">
        <v>4</v>
      </c>
      <c r="M51">
        <v>-7.9000000000000001E-2</v>
      </c>
      <c r="N51">
        <v>0.2</v>
      </c>
      <c r="O51">
        <v>21.2</v>
      </c>
    </row>
    <row r="52" spans="1:15" x14ac:dyDescent="0.25">
      <c r="A52" s="13" t="s">
        <v>147</v>
      </c>
      <c r="B52" t="s">
        <v>148</v>
      </c>
      <c r="C52" s="1">
        <v>8451</v>
      </c>
      <c r="D52" s="7" t="s">
        <v>22</v>
      </c>
      <c r="E52" s="7" t="s">
        <v>107</v>
      </c>
      <c r="F52" s="7">
        <v>1.38</v>
      </c>
      <c r="G52">
        <v>2.5299999999999998</v>
      </c>
      <c r="H52">
        <v>3.78</v>
      </c>
      <c r="I52">
        <v>2.1999999999999999E-2</v>
      </c>
      <c r="J52">
        <v>1</v>
      </c>
      <c r="K52">
        <v>68.3</v>
      </c>
      <c r="L52">
        <v>4</v>
      </c>
      <c r="M52">
        <v>0.38</v>
      </c>
      <c r="N52">
        <v>0.51</v>
      </c>
      <c r="O52">
        <v>6.35</v>
      </c>
    </row>
    <row r="53" spans="1:15" x14ac:dyDescent="0.25">
      <c r="A53" s="13" t="s">
        <v>149</v>
      </c>
      <c r="B53" t="s">
        <v>150</v>
      </c>
      <c r="C53" s="1">
        <v>8426</v>
      </c>
      <c r="D53" s="7" t="s">
        <v>101</v>
      </c>
      <c r="E53" s="7" t="s">
        <v>123</v>
      </c>
      <c r="F53" s="7">
        <v>2.62</v>
      </c>
      <c r="G53">
        <v>2.91</v>
      </c>
      <c r="H53">
        <v>2.21</v>
      </c>
      <c r="I53">
        <v>16.100000000000001</v>
      </c>
      <c r="J53" t="s">
        <v>19</v>
      </c>
      <c r="K53" s="7">
        <v>279.5</v>
      </c>
      <c r="L53">
        <v>7</v>
      </c>
      <c r="M53">
        <v>0.36</v>
      </c>
      <c r="N53">
        <v>0.38</v>
      </c>
      <c r="O53">
        <v>6.78</v>
      </c>
    </row>
    <row r="54" spans="1:15" x14ac:dyDescent="0.25">
      <c r="A54" s="13" t="s">
        <v>151</v>
      </c>
      <c r="B54" t="s">
        <v>152</v>
      </c>
      <c r="C54" s="1">
        <v>8237</v>
      </c>
      <c r="D54" s="7" t="s">
        <v>22</v>
      </c>
      <c r="E54" s="7" t="s">
        <v>137</v>
      </c>
      <c r="F54">
        <v>3.6</v>
      </c>
      <c r="G54">
        <v>4.68</v>
      </c>
      <c r="H54">
        <v>1.1599999999999999</v>
      </c>
      <c r="I54">
        <v>1.26</v>
      </c>
      <c r="J54">
        <v>1</v>
      </c>
      <c r="K54">
        <v>48.9</v>
      </c>
      <c r="L54">
        <v>3</v>
      </c>
      <c r="M54">
        <v>1.35</v>
      </c>
      <c r="N54">
        <v>1.56</v>
      </c>
      <c r="O54">
        <v>7.02</v>
      </c>
    </row>
    <row r="55" spans="1:15" x14ac:dyDescent="0.25">
      <c r="A55" s="13" t="s">
        <v>153</v>
      </c>
      <c r="B55" t="s">
        <v>154</v>
      </c>
      <c r="C55" s="1">
        <v>8142</v>
      </c>
      <c r="D55" s="7" t="s">
        <v>84</v>
      </c>
      <c r="E55" s="7" t="s">
        <v>120</v>
      </c>
      <c r="F55">
        <v>3.19</v>
      </c>
      <c r="G55">
        <v>3.06</v>
      </c>
      <c r="H55">
        <v>2.02</v>
      </c>
      <c r="I55">
        <v>12.7</v>
      </c>
      <c r="J55">
        <v>2</v>
      </c>
      <c r="K55">
        <v>5.41</v>
      </c>
      <c r="L55">
        <v>5</v>
      </c>
      <c r="M55">
        <v>0.17</v>
      </c>
      <c r="N55">
        <v>0.22</v>
      </c>
      <c r="O55">
        <v>8.91</v>
      </c>
    </row>
    <row r="56" spans="1:15" x14ac:dyDescent="0.25">
      <c r="A56" s="13" t="s">
        <v>155</v>
      </c>
      <c r="B56" t="s">
        <v>156</v>
      </c>
      <c r="C56" s="1">
        <v>6913</v>
      </c>
      <c r="D56" s="7" t="s">
        <v>84</v>
      </c>
      <c r="E56" s="7" t="s">
        <v>120</v>
      </c>
      <c r="F56" s="7">
        <v>2.56</v>
      </c>
      <c r="G56">
        <v>2.06</v>
      </c>
      <c r="H56">
        <v>2.08</v>
      </c>
      <c r="I56">
        <v>20.2</v>
      </c>
      <c r="J56" t="s">
        <v>19</v>
      </c>
      <c r="K56">
        <v>4.6500000000000004</v>
      </c>
      <c r="L56">
        <v>8</v>
      </c>
      <c r="M56">
        <v>0.44</v>
      </c>
      <c r="N56">
        <v>0.78</v>
      </c>
      <c r="O56">
        <v>10.3</v>
      </c>
    </row>
    <row r="57" spans="1:15" x14ac:dyDescent="0.25">
      <c r="A57" s="13" t="s">
        <v>157</v>
      </c>
      <c r="B57" t="s">
        <v>158</v>
      </c>
      <c r="C57" s="1">
        <v>6857</v>
      </c>
      <c r="D57" s="7" t="s">
        <v>22</v>
      </c>
      <c r="E57" s="7" t="s">
        <v>107</v>
      </c>
      <c r="F57" s="7">
        <v>2.87</v>
      </c>
      <c r="G57">
        <v>2.66</v>
      </c>
      <c r="H57">
        <v>2.0699999999999998</v>
      </c>
      <c r="I57">
        <v>20.3</v>
      </c>
      <c r="J57" t="s">
        <v>19</v>
      </c>
      <c r="K57">
        <v>125.8</v>
      </c>
      <c r="L57">
        <v>6</v>
      </c>
      <c r="M57">
        <v>0.5</v>
      </c>
      <c r="N57">
        <v>1.55</v>
      </c>
      <c r="O57">
        <v>9.8699999999999992</v>
      </c>
    </row>
    <row r="58" spans="1:15" x14ac:dyDescent="0.25">
      <c r="A58" s="13" t="s">
        <v>159</v>
      </c>
      <c r="B58" t="s">
        <v>158</v>
      </c>
      <c r="C58" s="1">
        <v>6857</v>
      </c>
      <c r="D58" s="7" t="s">
        <v>22</v>
      </c>
      <c r="E58" s="7" t="s">
        <v>107</v>
      </c>
      <c r="F58">
        <v>3.76</v>
      </c>
      <c r="G58">
        <v>3.28</v>
      </c>
      <c r="H58">
        <v>2.0699999999999998</v>
      </c>
      <c r="I58">
        <v>20.3</v>
      </c>
      <c r="J58" t="s">
        <v>19</v>
      </c>
      <c r="K58">
        <v>125.8</v>
      </c>
      <c r="L58">
        <v>6</v>
      </c>
      <c r="M58">
        <v>0.5</v>
      </c>
      <c r="N58">
        <v>1.55</v>
      </c>
      <c r="O58">
        <v>9.8699999999999992</v>
      </c>
    </row>
    <row r="59" spans="1:15" x14ac:dyDescent="0.25">
      <c r="A59" s="13" t="s">
        <v>160</v>
      </c>
      <c r="B59" t="s">
        <v>161</v>
      </c>
      <c r="C59" s="1">
        <v>6725</v>
      </c>
      <c r="D59" s="7" t="s">
        <v>32</v>
      </c>
      <c r="E59" s="7" t="s">
        <v>162</v>
      </c>
      <c r="F59" s="7">
        <v>2.75</v>
      </c>
      <c r="G59">
        <v>3.77</v>
      </c>
      <c r="H59">
        <v>2.42</v>
      </c>
      <c r="I59">
        <v>28.9</v>
      </c>
      <c r="J59">
        <v>2</v>
      </c>
      <c r="K59">
        <v>66.2</v>
      </c>
      <c r="L59">
        <v>4</v>
      </c>
      <c r="M59">
        <v>0.23</v>
      </c>
      <c r="N59">
        <v>0.84</v>
      </c>
      <c r="O59">
        <v>8.48</v>
      </c>
    </row>
    <row r="60" spans="1:15" x14ac:dyDescent="0.25">
      <c r="A60" s="13" t="s">
        <v>163</v>
      </c>
      <c r="B60" t="s">
        <v>164</v>
      </c>
      <c r="C60" s="1">
        <v>6724</v>
      </c>
      <c r="D60" s="7" t="s">
        <v>32</v>
      </c>
      <c r="E60" s="7" t="s">
        <v>33</v>
      </c>
      <c r="F60" s="7">
        <v>2.23</v>
      </c>
      <c r="G60">
        <v>2.14</v>
      </c>
      <c r="H60">
        <v>2.34</v>
      </c>
      <c r="I60" s="7">
        <v>-3.7</v>
      </c>
      <c r="J60">
        <v>2</v>
      </c>
      <c r="K60">
        <v>38.5</v>
      </c>
      <c r="L60">
        <v>4</v>
      </c>
      <c r="M60">
        <v>0.7</v>
      </c>
      <c r="N60">
        <v>0.49</v>
      </c>
      <c r="O60">
        <v>40.6</v>
      </c>
    </row>
    <row r="61" spans="1:15" x14ac:dyDescent="0.25">
      <c r="A61" s="13" t="s">
        <v>165</v>
      </c>
      <c r="B61" t="s">
        <v>166</v>
      </c>
      <c r="C61" s="1">
        <v>6366</v>
      </c>
      <c r="D61" s="7" t="s">
        <v>22</v>
      </c>
      <c r="E61" s="7" t="s">
        <v>167</v>
      </c>
      <c r="F61">
        <v>4.5</v>
      </c>
      <c r="G61">
        <v>0.5</v>
      </c>
      <c r="H61">
        <v>1.81</v>
      </c>
      <c r="I61" s="7">
        <v>0</v>
      </c>
      <c r="J61">
        <v>2</v>
      </c>
      <c r="K61">
        <v>5.18</v>
      </c>
      <c r="L61">
        <v>5</v>
      </c>
      <c r="M61">
        <v>0.41</v>
      </c>
      <c r="N61">
        <v>0.38</v>
      </c>
      <c r="O61">
        <v>18.5</v>
      </c>
    </row>
    <row r="62" spans="1:15" x14ac:dyDescent="0.25">
      <c r="A62" s="15" t="s">
        <v>168</v>
      </c>
      <c r="B62" s="5" t="s">
        <v>169</v>
      </c>
      <c r="C62" s="6">
        <v>6276</v>
      </c>
      <c r="D62" s="8" t="s">
        <v>101</v>
      </c>
      <c r="E62" s="8" t="s">
        <v>134</v>
      </c>
      <c r="F62" s="5">
        <v>3.78</v>
      </c>
      <c r="G62" s="5">
        <v>2.4300000000000002</v>
      </c>
      <c r="H62" s="5">
        <v>2.3199999999999998</v>
      </c>
      <c r="I62" s="7">
        <v>0</v>
      </c>
      <c r="J62" s="5" t="s">
        <v>19</v>
      </c>
      <c r="K62" s="5">
        <v>32.200000000000003</v>
      </c>
      <c r="L62" s="5">
        <v>7</v>
      </c>
      <c r="M62" s="5">
        <v>0.18</v>
      </c>
      <c r="N62" s="5">
        <v>1.23</v>
      </c>
      <c r="O62" s="5">
        <v>11.3</v>
      </c>
    </row>
    <row r="63" spans="1:15" x14ac:dyDescent="0.25">
      <c r="A63" s="13" t="s">
        <v>170</v>
      </c>
      <c r="B63" t="s">
        <v>171</v>
      </c>
      <c r="C63" s="1">
        <v>6224</v>
      </c>
      <c r="D63" s="7" t="s">
        <v>84</v>
      </c>
      <c r="E63" s="7" t="s">
        <v>127</v>
      </c>
      <c r="F63">
        <v>5.31</v>
      </c>
      <c r="G63">
        <v>0.68</v>
      </c>
      <c r="H63">
        <v>1.54</v>
      </c>
      <c r="I63" s="7">
        <v>0</v>
      </c>
      <c r="J63">
        <v>1</v>
      </c>
      <c r="K63">
        <v>3.95</v>
      </c>
      <c r="L63">
        <v>6</v>
      </c>
      <c r="M63">
        <v>1.4999999999999999E-2</v>
      </c>
      <c r="N63">
        <v>0.12</v>
      </c>
      <c r="O63">
        <v>13.5</v>
      </c>
    </row>
    <row r="64" spans="1:15" x14ac:dyDescent="0.25">
      <c r="A64" s="13" t="s">
        <v>172</v>
      </c>
      <c r="B64" t="s">
        <v>173</v>
      </c>
      <c r="C64" s="1">
        <v>6192</v>
      </c>
      <c r="D64" s="7" t="s">
        <v>84</v>
      </c>
      <c r="E64" s="7" t="s">
        <v>127</v>
      </c>
      <c r="F64">
        <v>5.2</v>
      </c>
      <c r="G64">
        <v>0.87</v>
      </c>
      <c r="H64">
        <v>1.49</v>
      </c>
      <c r="I64" s="7">
        <v>0</v>
      </c>
      <c r="J64">
        <v>3</v>
      </c>
      <c r="K64" t="s">
        <v>19</v>
      </c>
      <c r="L64">
        <v>6</v>
      </c>
      <c r="M64">
        <v>-1.6E-2</v>
      </c>
      <c r="N64">
        <v>1.23</v>
      </c>
      <c r="O64">
        <v>13.7</v>
      </c>
    </row>
    <row r="65" spans="1:15" x14ac:dyDescent="0.25">
      <c r="A65" s="13" t="s">
        <v>174</v>
      </c>
      <c r="B65" t="s">
        <v>175</v>
      </c>
      <c r="C65" s="1">
        <v>6133</v>
      </c>
      <c r="D65" s="7" t="s">
        <v>32</v>
      </c>
      <c r="E65" s="7" t="s">
        <v>33</v>
      </c>
      <c r="F65" s="7">
        <v>2.4900000000000002</v>
      </c>
      <c r="G65">
        <v>2.4</v>
      </c>
      <c r="H65">
        <v>2.61</v>
      </c>
      <c r="I65">
        <v>10.7</v>
      </c>
      <c r="J65">
        <v>1</v>
      </c>
      <c r="K65">
        <v>59.3</v>
      </c>
      <c r="L65">
        <v>7</v>
      </c>
      <c r="M65">
        <v>0.92</v>
      </c>
      <c r="N65">
        <v>1.8</v>
      </c>
      <c r="O65">
        <v>8.4</v>
      </c>
    </row>
    <row r="66" spans="1:15" x14ac:dyDescent="0.25">
      <c r="A66" s="13" t="s">
        <v>176</v>
      </c>
      <c r="B66" t="s">
        <v>177</v>
      </c>
      <c r="C66" s="1">
        <v>6101</v>
      </c>
      <c r="D66" s="7" t="s">
        <v>84</v>
      </c>
      <c r="E66" s="7" t="s">
        <v>85</v>
      </c>
      <c r="F66" s="7">
        <v>2.21</v>
      </c>
      <c r="G66">
        <v>2.87</v>
      </c>
      <c r="H66">
        <v>2.12</v>
      </c>
      <c r="I66">
        <v>9.89</v>
      </c>
      <c r="J66">
        <v>1</v>
      </c>
      <c r="K66">
        <v>-233.8</v>
      </c>
      <c r="L66">
        <v>5</v>
      </c>
      <c r="M66">
        <v>1.1499999999999999</v>
      </c>
      <c r="N66">
        <v>1.54</v>
      </c>
      <c r="O66">
        <v>13.1</v>
      </c>
    </row>
    <row r="67" spans="1:15" x14ac:dyDescent="0.25">
      <c r="A67" s="15" t="s">
        <v>178</v>
      </c>
      <c r="B67" s="5" t="s">
        <v>179</v>
      </c>
      <c r="C67" s="6">
        <v>6018</v>
      </c>
      <c r="D67" s="5" t="s">
        <v>76</v>
      </c>
      <c r="E67" s="5" t="s">
        <v>180</v>
      </c>
      <c r="F67" s="5">
        <v>4.3899999999999997</v>
      </c>
      <c r="G67" s="5">
        <v>5.01</v>
      </c>
      <c r="H67" s="8">
        <v>1.1299999999999999</v>
      </c>
      <c r="I67" s="5">
        <v>1.91</v>
      </c>
      <c r="J67" s="5">
        <v>2</v>
      </c>
      <c r="K67" s="8">
        <v>273</v>
      </c>
      <c r="L67" s="5">
        <v>5</v>
      </c>
      <c r="M67" s="5">
        <v>0.44</v>
      </c>
      <c r="N67" s="5">
        <v>0.42</v>
      </c>
      <c r="O67" s="5">
        <v>1.1499999999999999</v>
      </c>
    </row>
    <row r="68" spans="1:15" x14ac:dyDescent="0.25">
      <c r="A68" s="13" t="s">
        <v>181</v>
      </c>
      <c r="B68" t="s">
        <v>182</v>
      </c>
      <c r="C68" s="1">
        <v>5840</v>
      </c>
      <c r="D68" t="s">
        <v>101</v>
      </c>
      <c r="E68" t="s">
        <v>183</v>
      </c>
      <c r="F68" s="7">
        <v>2.25</v>
      </c>
      <c r="G68">
        <v>2.81</v>
      </c>
      <c r="H68">
        <v>2.37</v>
      </c>
      <c r="I68">
        <v>10.5</v>
      </c>
      <c r="J68" t="s">
        <v>19</v>
      </c>
      <c r="K68">
        <v>99.3</v>
      </c>
      <c r="L68">
        <v>9</v>
      </c>
      <c r="M68">
        <v>0.48</v>
      </c>
      <c r="N68">
        <v>0.7</v>
      </c>
      <c r="O68">
        <v>4.13</v>
      </c>
    </row>
    <row r="69" spans="1:15" x14ac:dyDescent="0.25">
      <c r="A69" s="13" t="s">
        <v>184</v>
      </c>
      <c r="B69" t="s">
        <v>185</v>
      </c>
      <c r="C69" s="1">
        <v>5502</v>
      </c>
      <c r="D69" t="s">
        <v>110</v>
      </c>
      <c r="E69" t="s">
        <v>186</v>
      </c>
      <c r="F69" s="7">
        <v>2.7</v>
      </c>
      <c r="G69">
        <v>3.45</v>
      </c>
      <c r="H69">
        <v>1.91</v>
      </c>
      <c r="I69">
        <v>9.17</v>
      </c>
      <c r="J69" t="s">
        <v>19</v>
      </c>
      <c r="K69">
        <v>77.7</v>
      </c>
      <c r="L69">
        <v>7</v>
      </c>
      <c r="M69">
        <v>0.17</v>
      </c>
      <c r="N69">
        <v>0.22</v>
      </c>
      <c r="O69">
        <v>6.72</v>
      </c>
    </row>
    <row r="70" spans="1:15" x14ac:dyDescent="0.25">
      <c r="A70" s="13" t="s">
        <v>187</v>
      </c>
      <c r="B70" t="s">
        <v>187</v>
      </c>
      <c r="C70" s="1">
        <v>5485</v>
      </c>
      <c r="D70" t="s">
        <v>84</v>
      </c>
      <c r="E70" t="s">
        <v>188</v>
      </c>
      <c r="F70" s="7">
        <v>2.78</v>
      </c>
      <c r="G70">
        <v>2.58</v>
      </c>
      <c r="H70">
        <v>3.08</v>
      </c>
      <c r="I70" s="7">
        <v>0</v>
      </c>
      <c r="J70">
        <v>2</v>
      </c>
      <c r="K70">
        <v>62.2</v>
      </c>
      <c r="L70">
        <v>3</v>
      </c>
      <c r="M70">
        <v>4.3999999999999997E-2</v>
      </c>
      <c r="N70">
        <v>0.13</v>
      </c>
      <c r="O70">
        <v>9.93</v>
      </c>
    </row>
    <row r="71" spans="1:15" x14ac:dyDescent="0.25">
      <c r="A71" s="13" t="s">
        <v>189</v>
      </c>
      <c r="B71" t="s">
        <v>190</v>
      </c>
      <c r="C71" s="1">
        <v>5435</v>
      </c>
      <c r="D71" s="7" t="s">
        <v>101</v>
      </c>
      <c r="E71" s="7" t="s">
        <v>191</v>
      </c>
      <c r="F71" s="7">
        <v>2.4900000000000002</v>
      </c>
      <c r="G71">
        <v>2.4900000000000002</v>
      </c>
      <c r="H71">
        <v>2.93</v>
      </c>
      <c r="I71">
        <v>8.75</v>
      </c>
      <c r="J71">
        <v>1</v>
      </c>
      <c r="K71">
        <v>73.2</v>
      </c>
      <c r="L71">
        <v>8</v>
      </c>
      <c r="M71">
        <v>0.43</v>
      </c>
      <c r="N71">
        <v>0.54</v>
      </c>
      <c r="O71">
        <v>11.3</v>
      </c>
    </row>
    <row r="72" spans="1:15" x14ac:dyDescent="0.25">
      <c r="A72" s="13" t="s">
        <v>192</v>
      </c>
      <c r="B72" t="s">
        <v>193</v>
      </c>
      <c r="C72" s="1">
        <v>5406</v>
      </c>
      <c r="D72" s="7" t="s">
        <v>101</v>
      </c>
      <c r="E72" s="7" t="s">
        <v>123</v>
      </c>
      <c r="F72" s="7">
        <v>1.68</v>
      </c>
      <c r="G72">
        <v>1.88</v>
      </c>
      <c r="H72">
        <v>4.4400000000000004</v>
      </c>
      <c r="I72">
        <v>39.4</v>
      </c>
      <c r="J72" t="s">
        <v>19</v>
      </c>
      <c r="K72">
        <v>152.69999999999999</v>
      </c>
      <c r="L72">
        <v>8</v>
      </c>
      <c r="M72">
        <v>6.7000000000000004E-2</v>
      </c>
      <c r="N72">
        <v>0.79</v>
      </c>
      <c r="O72">
        <v>17.100000000000001</v>
      </c>
    </row>
    <row r="73" spans="1:15" x14ac:dyDescent="0.25">
      <c r="A73" s="13" t="s">
        <v>194</v>
      </c>
      <c r="B73" t="s">
        <v>195</v>
      </c>
      <c r="C73" s="1">
        <v>5384</v>
      </c>
      <c r="D73" s="7" t="s">
        <v>22</v>
      </c>
      <c r="E73" s="7" t="s">
        <v>107</v>
      </c>
      <c r="F73">
        <v>3.24</v>
      </c>
      <c r="G73">
        <v>2.65</v>
      </c>
      <c r="H73">
        <v>1.0900000000000001</v>
      </c>
      <c r="I73">
        <v>25.1</v>
      </c>
      <c r="J73" t="s">
        <v>19</v>
      </c>
      <c r="K73" t="s">
        <v>19</v>
      </c>
      <c r="L73">
        <v>9</v>
      </c>
      <c r="M73">
        <v>0.12</v>
      </c>
      <c r="N73">
        <v>0.35</v>
      </c>
      <c r="O73">
        <v>17.899999999999999</v>
      </c>
    </row>
    <row r="74" spans="1:15" x14ac:dyDescent="0.25">
      <c r="A74" s="13" t="s">
        <v>196</v>
      </c>
      <c r="B74" t="s">
        <v>197</v>
      </c>
      <c r="C74" s="1">
        <v>5340</v>
      </c>
      <c r="D74" s="7" t="s">
        <v>22</v>
      </c>
      <c r="E74" s="7" t="s">
        <v>107</v>
      </c>
      <c r="F74">
        <v>5.29</v>
      </c>
      <c r="G74">
        <v>4.29</v>
      </c>
      <c r="H74">
        <v>1.64</v>
      </c>
      <c r="I74">
        <v>24.6</v>
      </c>
      <c r="J74" t="s">
        <v>19</v>
      </c>
      <c r="K74" t="s">
        <v>19</v>
      </c>
      <c r="L74">
        <v>6</v>
      </c>
      <c r="M74">
        <v>6.9000000000000006E-2</v>
      </c>
      <c r="N74">
        <v>0.26</v>
      </c>
      <c r="O74">
        <v>6.75</v>
      </c>
    </row>
    <row r="75" spans="1:15" x14ac:dyDescent="0.25">
      <c r="A75" s="13" t="s">
        <v>198</v>
      </c>
      <c r="B75" t="s">
        <v>199</v>
      </c>
      <c r="C75" s="1">
        <v>5316</v>
      </c>
      <c r="D75" s="7" t="s">
        <v>84</v>
      </c>
      <c r="E75" s="7" t="s">
        <v>120</v>
      </c>
      <c r="F75" s="7">
        <v>1.98</v>
      </c>
      <c r="G75">
        <v>2.74</v>
      </c>
      <c r="H75">
        <v>3.06</v>
      </c>
      <c r="I75">
        <v>22.5</v>
      </c>
      <c r="J75">
        <v>1</v>
      </c>
      <c r="K75">
        <v>15.4</v>
      </c>
      <c r="L75">
        <v>2</v>
      </c>
      <c r="M75">
        <v>-1.6E-2</v>
      </c>
      <c r="N75">
        <v>8.6999999999999994E-2</v>
      </c>
      <c r="O75">
        <v>16.8</v>
      </c>
    </row>
    <row r="76" spans="1:15" x14ac:dyDescent="0.25">
      <c r="A76" s="13" t="s">
        <v>200</v>
      </c>
      <c r="B76" t="s">
        <v>201</v>
      </c>
      <c r="C76" s="1">
        <v>5306</v>
      </c>
      <c r="D76" s="7" t="s">
        <v>32</v>
      </c>
      <c r="E76" s="7" t="s">
        <v>33</v>
      </c>
      <c r="F76" s="7">
        <v>2.4300000000000002</v>
      </c>
      <c r="G76">
        <v>0.64</v>
      </c>
      <c r="H76">
        <v>3.03</v>
      </c>
      <c r="I76" s="7">
        <v>-100</v>
      </c>
      <c r="J76">
        <v>2</v>
      </c>
      <c r="K76">
        <v>123</v>
      </c>
      <c r="L76">
        <v>2</v>
      </c>
      <c r="M76">
        <v>-2.54</v>
      </c>
      <c r="N76">
        <v>-5.7000000000000002E-2</v>
      </c>
      <c r="O76">
        <v>4.91</v>
      </c>
    </row>
    <row r="77" spans="1:15" x14ac:dyDescent="0.25">
      <c r="A77" s="13" t="s">
        <v>202</v>
      </c>
      <c r="B77" t="s">
        <v>203</v>
      </c>
      <c r="C77" s="1">
        <v>5306</v>
      </c>
      <c r="D77" s="7" t="s">
        <v>84</v>
      </c>
      <c r="E77" s="7" t="s">
        <v>120</v>
      </c>
      <c r="F77" s="7">
        <v>2.37</v>
      </c>
      <c r="G77">
        <v>1.88</v>
      </c>
      <c r="H77">
        <v>2.8</v>
      </c>
      <c r="I77" s="7">
        <v>0</v>
      </c>
      <c r="J77">
        <v>2</v>
      </c>
      <c r="K77">
        <v>18.100000000000001</v>
      </c>
      <c r="L77">
        <v>6</v>
      </c>
      <c r="M77">
        <v>1.03</v>
      </c>
      <c r="N77">
        <v>0.89</v>
      </c>
      <c r="O77">
        <v>13</v>
      </c>
    </row>
    <row r="78" spans="1:15" x14ac:dyDescent="0.25">
      <c r="A78" s="13" t="s">
        <v>204</v>
      </c>
      <c r="B78" t="s">
        <v>205</v>
      </c>
      <c r="C78" s="1">
        <v>5081</v>
      </c>
      <c r="D78" s="7" t="s">
        <v>22</v>
      </c>
      <c r="E78" s="7" t="s">
        <v>107</v>
      </c>
      <c r="F78" s="7">
        <v>2.88</v>
      </c>
      <c r="G78">
        <v>3.07</v>
      </c>
      <c r="H78">
        <v>4.25</v>
      </c>
      <c r="I78">
        <v>46.1</v>
      </c>
      <c r="J78">
        <v>2</v>
      </c>
      <c r="K78">
        <v>21.4</v>
      </c>
      <c r="L78">
        <v>4</v>
      </c>
      <c r="M78">
        <v>0.19</v>
      </c>
      <c r="N78">
        <v>0.74</v>
      </c>
      <c r="O78">
        <v>0.96</v>
      </c>
    </row>
    <row r="79" spans="1:15" x14ac:dyDescent="0.25">
      <c r="A79" s="13" t="s">
        <v>206</v>
      </c>
      <c r="B79" t="s">
        <v>207</v>
      </c>
      <c r="C79" s="1">
        <v>5062</v>
      </c>
      <c r="D79" t="s">
        <v>28</v>
      </c>
      <c r="E79" t="s">
        <v>98</v>
      </c>
      <c r="F79">
        <v>3.84</v>
      </c>
      <c r="G79">
        <v>5.01</v>
      </c>
      <c r="H79">
        <v>2.1</v>
      </c>
      <c r="I79" s="7">
        <v>-1.45</v>
      </c>
      <c r="J79">
        <v>1</v>
      </c>
      <c r="K79">
        <v>49.9</v>
      </c>
      <c r="L79">
        <v>4</v>
      </c>
      <c r="M79">
        <v>0.3</v>
      </c>
      <c r="N79">
        <v>0.15</v>
      </c>
      <c r="O79">
        <v>-1.42</v>
      </c>
    </row>
    <row r="80" spans="1:15" x14ac:dyDescent="0.25">
      <c r="A80" s="13" t="s">
        <v>208</v>
      </c>
      <c r="B80" t="s">
        <v>209</v>
      </c>
      <c r="C80" s="1">
        <v>5050</v>
      </c>
      <c r="D80" t="s">
        <v>101</v>
      </c>
      <c r="E80" t="s">
        <v>210</v>
      </c>
      <c r="F80">
        <v>4.32</v>
      </c>
      <c r="G80">
        <v>1.01</v>
      </c>
      <c r="H80">
        <v>1.52</v>
      </c>
      <c r="I80" s="7">
        <v>0</v>
      </c>
      <c r="J80" t="s">
        <v>19</v>
      </c>
      <c r="K80">
        <v>16.600000000000001</v>
      </c>
      <c r="L80">
        <v>2</v>
      </c>
      <c r="M80" t="s">
        <v>19</v>
      </c>
      <c r="N80">
        <v>0.57999999999999996</v>
      </c>
      <c r="O80">
        <v>4.3499999999999996</v>
      </c>
    </row>
    <row r="81" spans="1:15" x14ac:dyDescent="0.25">
      <c r="A81" s="13" t="s">
        <v>211</v>
      </c>
      <c r="B81" t="s">
        <v>212</v>
      </c>
      <c r="C81" s="1">
        <v>5033</v>
      </c>
      <c r="D81" s="7" t="s">
        <v>32</v>
      </c>
      <c r="E81" s="7" t="s">
        <v>33</v>
      </c>
      <c r="F81" s="7">
        <v>1.36</v>
      </c>
      <c r="G81">
        <v>2.46</v>
      </c>
      <c r="H81">
        <v>2.5099999999999998</v>
      </c>
      <c r="I81" s="7">
        <v>-32.5</v>
      </c>
      <c r="J81">
        <v>3</v>
      </c>
      <c r="K81">
        <v>35</v>
      </c>
      <c r="L81">
        <v>5</v>
      </c>
      <c r="M81">
        <v>0.45</v>
      </c>
      <c r="N81">
        <v>0.18</v>
      </c>
      <c r="O81">
        <v>87.1</v>
      </c>
    </row>
    <row r="82" spans="1:15" x14ac:dyDescent="0.25">
      <c r="A82" s="13" t="s">
        <v>213</v>
      </c>
      <c r="B82" t="s">
        <v>214</v>
      </c>
      <c r="C82" s="1">
        <v>4960</v>
      </c>
      <c r="D82" t="s">
        <v>76</v>
      </c>
      <c r="E82" t="s">
        <v>180</v>
      </c>
      <c r="F82">
        <v>3.88</v>
      </c>
      <c r="G82">
        <v>4.58</v>
      </c>
      <c r="H82">
        <v>1.06</v>
      </c>
      <c r="I82">
        <v>3.26</v>
      </c>
      <c r="J82">
        <v>1</v>
      </c>
      <c r="K82" s="7">
        <v>608.29999999999995</v>
      </c>
      <c r="L82">
        <v>4</v>
      </c>
      <c r="M82">
        <v>1.2</v>
      </c>
      <c r="N82">
        <v>0.56000000000000005</v>
      </c>
      <c r="O82">
        <v>0.99</v>
      </c>
    </row>
    <row r="83" spans="1:15" x14ac:dyDescent="0.25">
      <c r="A83" s="13" t="s">
        <v>215</v>
      </c>
      <c r="B83" t="s">
        <v>216</v>
      </c>
      <c r="C83" s="1">
        <v>4946</v>
      </c>
      <c r="D83" s="7" t="s">
        <v>22</v>
      </c>
      <c r="E83" s="7" t="s">
        <v>137</v>
      </c>
      <c r="F83">
        <v>3.59</v>
      </c>
      <c r="G83">
        <v>3.82</v>
      </c>
      <c r="H83">
        <v>1.2</v>
      </c>
      <c r="I83">
        <v>5.72</v>
      </c>
      <c r="J83">
        <v>2</v>
      </c>
      <c r="K83">
        <v>46.6</v>
      </c>
      <c r="L83">
        <v>3</v>
      </c>
      <c r="M83">
        <v>-0.52</v>
      </c>
      <c r="N83">
        <v>0.97</v>
      </c>
      <c r="O83">
        <v>7.88</v>
      </c>
    </row>
    <row r="84" spans="1:15" x14ac:dyDescent="0.25">
      <c r="A84" s="13" t="s">
        <v>217</v>
      </c>
      <c r="B84" t="s">
        <v>218</v>
      </c>
      <c r="C84" s="1">
        <v>4894</v>
      </c>
      <c r="D84" s="7" t="s">
        <v>28</v>
      </c>
      <c r="E84" s="7" t="s">
        <v>49</v>
      </c>
      <c r="F84" s="7">
        <v>2.0499999999999998</v>
      </c>
      <c r="G84">
        <v>0.77</v>
      </c>
      <c r="H84">
        <v>2.19</v>
      </c>
      <c r="I84" s="7">
        <v>0</v>
      </c>
      <c r="J84" t="s">
        <v>19</v>
      </c>
      <c r="K84">
        <v>75.5</v>
      </c>
      <c r="L84">
        <v>1</v>
      </c>
      <c r="M84" t="s">
        <v>19</v>
      </c>
      <c r="N84">
        <v>0.94</v>
      </c>
      <c r="O84">
        <v>12</v>
      </c>
    </row>
    <row r="85" spans="1:15" x14ac:dyDescent="0.25">
      <c r="A85" s="13" t="s">
        <v>219</v>
      </c>
      <c r="B85" t="s">
        <v>220</v>
      </c>
      <c r="C85" s="1">
        <v>4822</v>
      </c>
      <c r="D85" s="7" t="s">
        <v>22</v>
      </c>
      <c r="E85" s="7" t="s">
        <v>62</v>
      </c>
      <c r="F85">
        <v>3.39</v>
      </c>
      <c r="G85">
        <v>2.4300000000000002</v>
      </c>
      <c r="H85">
        <v>1.23</v>
      </c>
      <c r="I85">
        <v>38.9</v>
      </c>
      <c r="J85" t="s">
        <v>19</v>
      </c>
      <c r="K85">
        <v>8.34</v>
      </c>
      <c r="L85">
        <v>4</v>
      </c>
      <c r="M85">
        <v>8.3000000000000004E-2</v>
      </c>
      <c r="N85">
        <v>0.36</v>
      </c>
      <c r="O85">
        <v>23.1</v>
      </c>
    </row>
    <row r="86" spans="1:15" x14ac:dyDescent="0.25">
      <c r="A86" s="13" t="s">
        <v>221</v>
      </c>
      <c r="B86" t="s">
        <v>222</v>
      </c>
      <c r="C86" s="1">
        <v>4665</v>
      </c>
      <c r="D86" s="7" t="s">
        <v>22</v>
      </c>
      <c r="E86" s="7" t="s">
        <v>62</v>
      </c>
      <c r="F86">
        <v>8.65</v>
      </c>
      <c r="G86">
        <v>2.69</v>
      </c>
      <c r="H86">
        <v>1</v>
      </c>
      <c r="I86" s="7">
        <v>0</v>
      </c>
      <c r="J86" t="s">
        <v>19</v>
      </c>
      <c r="K86">
        <v>21.2</v>
      </c>
      <c r="L86">
        <v>3</v>
      </c>
      <c r="M86">
        <v>0.11</v>
      </c>
      <c r="N86">
        <v>0.27</v>
      </c>
      <c r="O86">
        <v>-6.52</v>
      </c>
    </row>
    <row r="87" spans="1:15" x14ac:dyDescent="0.25">
      <c r="A87" s="11" t="s">
        <v>223</v>
      </c>
      <c r="B87" s="3" t="s">
        <v>224</v>
      </c>
      <c r="C87" s="4">
        <v>4590</v>
      </c>
      <c r="D87" s="3" t="s">
        <v>22</v>
      </c>
      <c r="E87" s="3" t="s">
        <v>167</v>
      </c>
      <c r="F87" s="3">
        <v>4.47</v>
      </c>
      <c r="G87" s="3">
        <v>3.11</v>
      </c>
      <c r="H87" s="3">
        <v>1.74</v>
      </c>
      <c r="I87" s="3">
        <v>0</v>
      </c>
      <c r="J87" s="3" t="s">
        <v>19</v>
      </c>
      <c r="K87" s="3" t="s">
        <v>19</v>
      </c>
      <c r="L87" s="3">
        <v>7</v>
      </c>
      <c r="M87" s="3">
        <v>0.59</v>
      </c>
      <c r="N87" s="3">
        <v>2.77</v>
      </c>
      <c r="O87" s="3">
        <v>46.4</v>
      </c>
    </row>
    <row r="88" spans="1:15" x14ac:dyDescent="0.25">
      <c r="A88" s="13" t="s">
        <v>225</v>
      </c>
      <c r="B88" t="s">
        <v>225</v>
      </c>
      <c r="C88" s="1">
        <v>4501</v>
      </c>
      <c r="D88" s="7" t="s">
        <v>17</v>
      </c>
      <c r="E88" s="7" t="s">
        <v>18</v>
      </c>
      <c r="F88" s="7">
        <v>1.94</v>
      </c>
      <c r="G88">
        <v>3.26</v>
      </c>
      <c r="H88">
        <v>2.5499999999999998</v>
      </c>
      <c r="I88">
        <v>7.2</v>
      </c>
      <c r="J88" t="s">
        <v>19</v>
      </c>
      <c r="K88">
        <v>149</v>
      </c>
      <c r="L88">
        <v>7</v>
      </c>
      <c r="M88">
        <v>1.52</v>
      </c>
      <c r="N88">
        <v>1.71</v>
      </c>
      <c r="O88">
        <v>12.4</v>
      </c>
    </row>
    <row r="89" spans="1:15" x14ac:dyDescent="0.25">
      <c r="A89" s="11" t="s">
        <v>226</v>
      </c>
      <c r="B89" s="3" t="s">
        <v>227</v>
      </c>
      <c r="C89" s="4">
        <v>4477</v>
      </c>
      <c r="D89" s="3" t="s">
        <v>101</v>
      </c>
      <c r="E89" s="3" t="s">
        <v>228</v>
      </c>
      <c r="F89" s="3">
        <v>3.67</v>
      </c>
      <c r="G89" s="3">
        <v>3.39</v>
      </c>
      <c r="H89" s="3">
        <v>1.95</v>
      </c>
      <c r="I89" s="3">
        <v>3.43</v>
      </c>
      <c r="J89" s="3" t="s">
        <v>19</v>
      </c>
      <c r="K89" s="3">
        <v>90.4</v>
      </c>
      <c r="L89" s="3">
        <v>6</v>
      </c>
      <c r="M89" s="3">
        <v>0.63</v>
      </c>
      <c r="N89" s="3">
        <v>0.71</v>
      </c>
      <c r="O89" s="3">
        <v>1.64</v>
      </c>
    </row>
    <row r="90" spans="1:15" x14ac:dyDescent="0.25">
      <c r="A90" s="13" t="s">
        <v>229</v>
      </c>
      <c r="B90" t="s">
        <v>230</v>
      </c>
      <c r="C90" s="1">
        <v>4428</v>
      </c>
      <c r="D90" s="7" t="s">
        <v>84</v>
      </c>
      <c r="E90" s="7" t="s">
        <v>85</v>
      </c>
      <c r="F90" s="7">
        <v>1.68</v>
      </c>
      <c r="G90">
        <v>0.18</v>
      </c>
      <c r="H90">
        <v>2.81</v>
      </c>
      <c r="I90" s="7">
        <v>0</v>
      </c>
      <c r="J90" t="s">
        <v>19</v>
      </c>
      <c r="K90">
        <v>115.2</v>
      </c>
      <c r="L90">
        <v>3</v>
      </c>
      <c r="M90">
        <v>-3.1E-2</v>
      </c>
      <c r="N90">
        <v>0.18</v>
      </c>
      <c r="O90">
        <v>11.2</v>
      </c>
    </row>
    <row r="91" spans="1:15" x14ac:dyDescent="0.25">
      <c r="A91" s="13" t="s">
        <v>231</v>
      </c>
      <c r="B91" t="s">
        <v>232</v>
      </c>
      <c r="C91" s="1">
        <v>4334</v>
      </c>
      <c r="D91" s="7" t="s">
        <v>22</v>
      </c>
      <c r="E91" s="7" t="s">
        <v>23</v>
      </c>
      <c r="F91">
        <v>4.21</v>
      </c>
      <c r="G91">
        <v>6.17</v>
      </c>
      <c r="H91">
        <v>1.34</v>
      </c>
      <c r="I91">
        <v>9.07</v>
      </c>
      <c r="J91" t="s">
        <v>19</v>
      </c>
      <c r="K91" s="7">
        <v>243.6</v>
      </c>
      <c r="L91">
        <v>7</v>
      </c>
      <c r="M91">
        <v>0.7</v>
      </c>
      <c r="N91">
        <v>1.29</v>
      </c>
      <c r="O91">
        <v>11.8</v>
      </c>
    </row>
    <row r="92" spans="1:15" x14ac:dyDescent="0.25">
      <c r="A92" s="13" t="s">
        <v>233</v>
      </c>
      <c r="B92" t="s">
        <v>234</v>
      </c>
      <c r="C92" s="1">
        <v>4160</v>
      </c>
      <c r="D92" s="7" t="s">
        <v>22</v>
      </c>
      <c r="E92" s="7" t="s">
        <v>137</v>
      </c>
      <c r="F92">
        <v>4.3600000000000003</v>
      </c>
      <c r="G92">
        <v>4.4800000000000004</v>
      </c>
      <c r="H92" s="7">
        <v>1.02</v>
      </c>
      <c r="I92" s="7">
        <v>-1.89</v>
      </c>
      <c r="J92" s="7">
        <v>3</v>
      </c>
      <c r="K92">
        <v>96.2</v>
      </c>
      <c r="L92">
        <v>4</v>
      </c>
      <c r="M92">
        <v>-0.24</v>
      </c>
      <c r="N92">
        <v>0.47</v>
      </c>
      <c r="O92">
        <v>1.71</v>
      </c>
    </row>
    <row r="93" spans="1:15" x14ac:dyDescent="0.25">
      <c r="A93" s="13" t="s">
        <v>235</v>
      </c>
      <c r="B93" t="s">
        <v>236</v>
      </c>
      <c r="C93" s="1">
        <v>4157</v>
      </c>
      <c r="D93" s="7" t="s">
        <v>22</v>
      </c>
      <c r="E93" s="7" t="s">
        <v>62</v>
      </c>
      <c r="F93">
        <v>3.58</v>
      </c>
      <c r="G93">
        <v>5.62</v>
      </c>
      <c r="H93">
        <v>2.1</v>
      </c>
      <c r="I93" s="7">
        <v>-44.1</v>
      </c>
      <c r="J93">
        <v>3</v>
      </c>
      <c r="K93">
        <v>40.299999999999997</v>
      </c>
      <c r="L93">
        <v>3</v>
      </c>
      <c r="M93">
        <v>0.62</v>
      </c>
      <c r="N93">
        <v>0.13</v>
      </c>
      <c r="O93">
        <v>4.96</v>
      </c>
    </row>
    <row r="94" spans="1:15" x14ac:dyDescent="0.25">
      <c r="A94" s="13" t="s">
        <v>237</v>
      </c>
      <c r="B94" t="s">
        <v>238</v>
      </c>
      <c r="C94" s="1">
        <v>4151</v>
      </c>
      <c r="D94" s="7" t="s">
        <v>101</v>
      </c>
      <c r="E94" s="7" t="s">
        <v>123</v>
      </c>
      <c r="F94">
        <v>3.79</v>
      </c>
      <c r="G94">
        <v>3.36</v>
      </c>
      <c r="H94">
        <v>1.61</v>
      </c>
      <c r="I94">
        <v>5.17</v>
      </c>
      <c r="J94" t="s">
        <v>19</v>
      </c>
      <c r="K94" s="7">
        <v>223.8</v>
      </c>
      <c r="L94">
        <v>5</v>
      </c>
      <c r="M94">
        <v>0.15</v>
      </c>
      <c r="N94">
        <v>8.5000000000000006E-2</v>
      </c>
      <c r="O94">
        <v>13.7</v>
      </c>
    </row>
    <row r="95" spans="1:15" x14ac:dyDescent="0.25">
      <c r="A95" s="13" t="s">
        <v>239</v>
      </c>
      <c r="B95" t="s">
        <v>240</v>
      </c>
      <c r="C95" s="1">
        <v>4124</v>
      </c>
      <c r="D95" t="s">
        <v>28</v>
      </c>
      <c r="E95" t="s">
        <v>98</v>
      </c>
      <c r="F95">
        <v>3.21</v>
      </c>
      <c r="G95">
        <v>4.49</v>
      </c>
      <c r="H95">
        <v>2.06</v>
      </c>
      <c r="I95">
        <v>10.7</v>
      </c>
      <c r="J95" t="s">
        <v>19</v>
      </c>
      <c r="K95">
        <v>70.099999999999994</v>
      </c>
      <c r="L95">
        <v>5</v>
      </c>
      <c r="M95">
        <v>0.23</v>
      </c>
      <c r="N95">
        <v>-0.01</v>
      </c>
      <c r="O95">
        <v>13</v>
      </c>
    </row>
    <row r="96" spans="1:15" x14ac:dyDescent="0.25">
      <c r="A96" s="13" t="s">
        <v>241</v>
      </c>
      <c r="B96" t="s">
        <v>242</v>
      </c>
      <c r="C96" s="1">
        <v>4114</v>
      </c>
      <c r="D96" s="7" t="s">
        <v>43</v>
      </c>
      <c r="E96" s="7" t="s">
        <v>44</v>
      </c>
      <c r="F96">
        <v>3.76</v>
      </c>
      <c r="G96">
        <v>4.49</v>
      </c>
      <c r="H96">
        <v>0.92</v>
      </c>
      <c r="I96">
        <v>7.97</v>
      </c>
      <c r="J96" t="s">
        <v>19</v>
      </c>
      <c r="K96">
        <v>168.9</v>
      </c>
      <c r="L96">
        <v>5</v>
      </c>
      <c r="M96">
        <v>0.37</v>
      </c>
      <c r="N96">
        <v>0.72</v>
      </c>
      <c r="O96">
        <v>18.2</v>
      </c>
    </row>
    <row r="97" spans="1:15" x14ac:dyDescent="0.25">
      <c r="A97" s="13" t="s">
        <v>243</v>
      </c>
      <c r="B97" t="s">
        <v>244</v>
      </c>
      <c r="C97" s="1">
        <v>3969</v>
      </c>
      <c r="D97" s="7" t="s">
        <v>32</v>
      </c>
      <c r="E97" s="7" t="s">
        <v>33</v>
      </c>
      <c r="F97" s="7">
        <v>0.98</v>
      </c>
      <c r="G97">
        <v>0.5</v>
      </c>
      <c r="H97">
        <v>4.26</v>
      </c>
      <c r="I97">
        <v>28.7</v>
      </c>
      <c r="J97" t="s">
        <v>19</v>
      </c>
      <c r="K97">
        <v>8.7999999999999995E-2</v>
      </c>
      <c r="L97">
        <v>4</v>
      </c>
      <c r="M97">
        <v>0.75</v>
      </c>
      <c r="N97">
        <v>2.25</v>
      </c>
      <c r="O97">
        <v>18.3</v>
      </c>
    </row>
    <row r="98" spans="1:15" x14ac:dyDescent="0.25">
      <c r="A98" s="13" t="s">
        <v>245</v>
      </c>
      <c r="B98" t="s">
        <v>246</v>
      </c>
      <c r="C98" s="1">
        <v>3920</v>
      </c>
      <c r="D98" s="7" t="s">
        <v>32</v>
      </c>
      <c r="E98" s="7" t="s">
        <v>162</v>
      </c>
      <c r="F98">
        <v>3.28</v>
      </c>
      <c r="G98">
        <v>4.24</v>
      </c>
      <c r="H98">
        <v>2.08</v>
      </c>
      <c r="I98">
        <v>12.1</v>
      </c>
      <c r="J98">
        <v>2</v>
      </c>
      <c r="K98">
        <v>100.1</v>
      </c>
      <c r="L98">
        <v>6</v>
      </c>
      <c r="M98">
        <v>0.21</v>
      </c>
      <c r="N98">
        <v>0.38</v>
      </c>
      <c r="O98">
        <v>8.94</v>
      </c>
    </row>
    <row r="99" spans="1:15" x14ac:dyDescent="0.25">
      <c r="A99" s="13" t="s">
        <v>247</v>
      </c>
      <c r="B99" t="s">
        <v>248</v>
      </c>
      <c r="C99" s="1">
        <v>3914</v>
      </c>
      <c r="D99" s="7" t="s">
        <v>22</v>
      </c>
      <c r="E99" s="7" t="s">
        <v>137</v>
      </c>
      <c r="F99" s="7">
        <v>1.25</v>
      </c>
      <c r="G99">
        <v>1.73</v>
      </c>
      <c r="H99">
        <v>1.55</v>
      </c>
      <c r="I99">
        <v>7.99</v>
      </c>
      <c r="J99" t="s">
        <v>19</v>
      </c>
      <c r="K99">
        <v>34.1</v>
      </c>
      <c r="L99">
        <v>3</v>
      </c>
      <c r="M99">
        <v>-0.27</v>
      </c>
      <c r="N99">
        <v>6.39</v>
      </c>
      <c r="O99">
        <v>14.6</v>
      </c>
    </row>
    <row r="100" spans="1:15" x14ac:dyDescent="0.25">
      <c r="A100" s="13" t="s">
        <v>249</v>
      </c>
      <c r="B100" t="s">
        <v>250</v>
      </c>
      <c r="C100" s="1">
        <v>3905</v>
      </c>
      <c r="D100" s="7" t="s">
        <v>22</v>
      </c>
      <c r="E100" s="7" t="s">
        <v>62</v>
      </c>
      <c r="F100">
        <v>6.54</v>
      </c>
      <c r="G100">
        <v>3.44</v>
      </c>
      <c r="H100">
        <v>1.03</v>
      </c>
      <c r="I100">
        <v>11.8</v>
      </c>
      <c r="J100">
        <v>1</v>
      </c>
      <c r="K100">
        <v>36.200000000000003</v>
      </c>
      <c r="L100">
        <v>8</v>
      </c>
      <c r="M100">
        <v>0.59</v>
      </c>
      <c r="N100">
        <v>1.03</v>
      </c>
      <c r="O100">
        <v>4.68</v>
      </c>
    </row>
    <row r="101" spans="1:15" x14ac:dyDescent="0.25">
      <c r="A101" s="13" t="s">
        <v>251</v>
      </c>
      <c r="B101" t="s">
        <v>252</v>
      </c>
      <c r="C101" s="1">
        <v>3888</v>
      </c>
      <c r="D101" s="7" t="s">
        <v>36</v>
      </c>
      <c r="E101" s="7" t="s">
        <v>37</v>
      </c>
      <c r="F101" s="7">
        <v>0.93</v>
      </c>
      <c r="G101">
        <v>1.17</v>
      </c>
      <c r="H101">
        <v>5.35</v>
      </c>
      <c r="I101">
        <v>14.9</v>
      </c>
      <c r="J101">
        <v>1</v>
      </c>
      <c r="K101">
        <v>47</v>
      </c>
      <c r="L101">
        <v>7</v>
      </c>
      <c r="M101">
        <v>0.44</v>
      </c>
      <c r="N101">
        <v>1.54</v>
      </c>
      <c r="O101">
        <v>14.7</v>
      </c>
    </row>
    <row r="102" spans="1:15" x14ac:dyDescent="0.25">
      <c r="A102" s="13" t="s">
        <v>253</v>
      </c>
      <c r="B102" t="s">
        <v>254</v>
      </c>
      <c r="C102" s="1">
        <v>3847</v>
      </c>
      <c r="D102" s="7" t="s">
        <v>101</v>
      </c>
      <c r="E102" s="7" t="s">
        <v>123</v>
      </c>
      <c r="F102" s="7">
        <v>2.23</v>
      </c>
      <c r="G102">
        <v>1.64</v>
      </c>
      <c r="H102">
        <v>2.59</v>
      </c>
      <c r="I102">
        <v>14</v>
      </c>
      <c r="J102" t="s">
        <v>19</v>
      </c>
      <c r="K102">
        <v>96.5</v>
      </c>
      <c r="L102">
        <v>8</v>
      </c>
      <c r="M102">
        <v>0.74</v>
      </c>
      <c r="N102">
        <v>1.19</v>
      </c>
      <c r="O102">
        <v>6.27</v>
      </c>
    </row>
    <row r="103" spans="1:15" x14ac:dyDescent="0.25">
      <c r="A103" s="13" t="s">
        <v>255</v>
      </c>
      <c r="B103" t="s">
        <v>256</v>
      </c>
      <c r="C103" s="1">
        <v>3744</v>
      </c>
      <c r="D103" t="s">
        <v>32</v>
      </c>
      <c r="E103" t="s">
        <v>257</v>
      </c>
      <c r="F103" s="7">
        <v>2.58</v>
      </c>
      <c r="G103">
        <v>2.7</v>
      </c>
      <c r="H103">
        <v>1.96</v>
      </c>
      <c r="I103">
        <v>25</v>
      </c>
      <c r="J103" t="s">
        <v>19</v>
      </c>
      <c r="K103">
        <v>47.2</v>
      </c>
      <c r="L103">
        <v>7</v>
      </c>
      <c r="M103">
        <v>0.67</v>
      </c>
      <c r="N103">
        <v>1.25</v>
      </c>
      <c r="O103">
        <v>6.56</v>
      </c>
    </row>
    <row r="104" spans="1:15" x14ac:dyDescent="0.25">
      <c r="A104" s="13" t="s">
        <v>258</v>
      </c>
      <c r="B104" t="s">
        <v>259</v>
      </c>
      <c r="C104" s="1">
        <v>3711</v>
      </c>
      <c r="D104" s="7" t="s">
        <v>101</v>
      </c>
      <c r="E104" s="7" t="s">
        <v>123</v>
      </c>
      <c r="F104" s="7">
        <v>2.08</v>
      </c>
      <c r="G104">
        <v>1.45</v>
      </c>
      <c r="H104">
        <v>2.95</v>
      </c>
      <c r="I104">
        <v>15.8</v>
      </c>
      <c r="J104" t="s">
        <v>19</v>
      </c>
      <c r="K104">
        <v>49.3</v>
      </c>
      <c r="L104">
        <v>7</v>
      </c>
      <c r="M104">
        <v>0.66</v>
      </c>
      <c r="N104">
        <v>0.86</v>
      </c>
      <c r="O104">
        <v>8.65</v>
      </c>
    </row>
    <row r="105" spans="1:15" x14ac:dyDescent="0.25">
      <c r="A105" s="13" t="s">
        <v>260</v>
      </c>
      <c r="B105" t="s">
        <v>261</v>
      </c>
      <c r="C105" s="1">
        <v>3706</v>
      </c>
      <c r="D105" s="7" t="s">
        <v>22</v>
      </c>
      <c r="E105" s="7" t="s">
        <v>167</v>
      </c>
      <c r="F105" s="7">
        <v>0.35</v>
      </c>
      <c r="G105">
        <v>0.64</v>
      </c>
      <c r="H105">
        <v>1.03</v>
      </c>
      <c r="I105" s="7">
        <v>0</v>
      </c>
      <c r="J105" t="s">
        <v>19</v>
      </c>
      <c r="K105">
        <v>17.899999999999999</v>
      </c>
      <c r="L105">
        <v>4</v>
      </c>
      <c r="M105">
        <v>-0.14000000000000001</v>
      </c>
      <c r="N105">
        <v>0.56999999999999995</v>
      </c>
      <c r="O105">
        <v>10.8</v>
      </c>
    </row>
    <row r="106" spans="1:15" x14ac:dyDescent="0.25">
      <c r="A106" s="11" t="s">
        <v>262</v>
      </c>
      <c r="B106" s="3" t="s">
        <v>263</v>
      </c>
      <c r="C106" s="4">
        <v>3703</v>
      </c>
      <c r="D106" s="3" t="s">
        <v>32</v>
      </c>
      <c r="E106" s="3" t="s">
        <v>162</v>
      </c>
      <c r="F106" s="3">
        <v>3.11</v>
      </c>
      <c r="G106" s="3">
        <v>3.79</v>
      </c>
      <c r="H106" s="3">
        <v>2.16</v>
      </c>
      <c r="I106" s="3">
        <v>29.2</v>
      </c>
      <c r="J106" s="3">
        <v>1</v>
      </c>
      <c r="K106" s="3">
        <v>78.099999999999994</v>
      </c>
      <c r="L106" s="3">
        <v>6</v>
      </c>
      <c r="M106" s="3">
        <v>8.3000000000000004E-2</v>
      </c>
      <c r="N106" s="3">
        <v>0.17</v>
      </c>
      <c r="O106" s="3">
        <v>10.9</v>
      </c>
    </row>
    <row r="107" spans="1:15" x14ac:dyDescent="0.25">
      <c r="A107" s="13" t="s">
        <v>264</v>
      </c>
      <c r="B107" t="s">
        <v>265</v>
      </c>
      <c r="C107" s="1">
        <v>3668</v>
      </c>
      <c r="D107" s="7" t="s">
        <v>101</v>
      </c>
      <c r="E107" s="7" t="s">
        <v>266</v>
      </c>
      <c r="F107" s="7">
        <v>2.72</v>
      </c>
      <c r="G107">
        <v>2.04</v>
      </c>
      <c r="H107">
        <v>2.2200000000000002</v>
      </c>
      <c r="I107">
        <v>15.9</v>
      </c>
      <c r="J107" t="s">
        <v>19</v>
      </c>
      <c r="K107">
        <v>70.400000000000006</v>
      </c>
      <c r="L107">
        <v>6</v>
      </c>
      <c r="M107">
        <v>0.62</v>
      </c>
      <c r="N107">
        <v>1.27</v>
      </c>
      <c r="O107">
        <v>14.2</v>
      </c>
    </row>
    <row r="108" spans="1:15" x14ac:dyDescent="0.25">
      <c r="A108" s="13" t="s">
        <v>267</v>
      </c>
      <c r="B108" t="s">
        <v>268</v>
      </c>
      <c r="C108" s="1">
        <v>3647</v>
      </c>
      <c r="D108" s="7" t="s">
        <v>84</v>
      </c>
      <c r="E108" s="7" t="s">
        <v>120</v>
      </c>
      <c r="F108" s="7">
        <v>2.73</v>
      </c>
      <c r="G108">
        <v>2.7</v>
      </c>
      <c r="H108">
        <v>2.36</v>
      </c>
      <c r="I108" s="7">
        <v>0</v>
      </c>
      <c r="J108">
        <v>2</v>
      </c>
      <c r="K108">
        <v>32.299999999999997</v>
      </c>
      <c r="L108">
        <v>7</v>
      </c>
      <c r="M108">
        <v>0.28000000000000003</v>
      </c>
      <c r="N108">
        <v>0.46</v>
      </c>
      <c r="O108">
        <v>9.1300000000000008</v>
      </c>
    </row>
    <row r="109" spans="1:15" x14ac:dyDescent="0.25">
      <c r="A109" s="13" t="s">
        <v>269</v>
      </c>
      <c r="B109" t="s">
        <v>270</v>
      </c>
      <c r="C109" s="1">
        <v>3640</v>
      </c>
      <c r="D109" s="7" t="s">
        <v>43</v>
      </c>
      <c r="E109" s="7" t="s">
        <v>44</v>
      </c>
      <c r="F109">
        <v>4.2699999999999996</v>
      </c>
      <c r="G109">
        <v>4.51</v>
      </c>
      <c r="H109">
        <v>1.05</v>
      </c>
      <c r="I109">
        <v>56.9</v>
      </c>
      <c r="J109">
        <v>1</v>
      </c>
      <c r="K109" s="7">
        <v>207.1</v>
      </c>
      <c r="L109">
        <v>2</v>
      </c>
      <c r="M109">
        <v>8.2000000000000003E-2</v>
      </c>
      <c r="N109">
        <v>7.1999999999999995E-2</v>
      </c>
      <c r="O109">
        <v>49.5</v>
      </c>
    </row>
    <row r="110" spans="1:15" x14ac:dyDescent="0.25">
      <c r="A110" s="13" t="s">
        <v>271</v>
      </c>
      <c r="B110" t="s">
        <v>272</v>
      </c>
      <c r="C110" s="1">
        <v>3631</v>
      </c>
      <c r="D110" s="7" t="s">
        <v>101</v>
      </c>
      <c r="E110" s="7" t="s">
        <v>102</v>
      </c>
      <c r="F110">
        <v>3.35</v>
      </c>
      <c r="G110">
        <v>2.83</v>
      </c>
      <c r="H110">
        <v>2.2999999999999998</v>
      </c>
      <c r="I110">
        <v>10.199999999999999</v>
      </c>
      <c r="J110" t="s">
        <v>19</v>
      </c>
      <c r="K110">
        <v>31.8</v>
      </c>
      <c r="L110">
        <v>6</v>
      </c>
      <c r="M110">
        <v>0.23</v>
      </c>
      <c r="N110">
        <v>0.24</v>
      </c>
      <c r="O110">
        <v>7.51</v>
      </c>
    </row>
    <row r="111" spans="1:15" x14ac:dyDescent="0.25">
      <c r="A111" s="13" t="s">
        <v>273</v>
      </c>
      <c r="B111" t="s">
        <v>274</v>
      </c>
      <c r="C111" s="1">
        <v>3600</v>
      </c>
      <c r="D111" s="7" t="s">
        <v>22</v>
      </c>
      <c r="E111" s="7" t="s">
        <v>107</v>
      </c>
      <c r="F111">
        <v>4.13</v>
      </c>
      <c r="G111">
        <v>4.05</v>
      </c>
      <c r="H111">
        <v>2.0099999999999998</v>
      </c>
      <c r="I111">
        <v>4.5599999999999996</v>
      </c>
      <c r="J111">
        <v>1</v>
      </c>
      <c r="K111">
        <v>118.2</v>
      </c>
      <c r="L111">
        <v>6</v>
      </c>
      <c r="M111">
        <v>0.5</v>
      </c>
      <c r="N111">
        <v>0.51</v>
      </c>
      <c r="O111">
        <v>15.3</v>
      </c>
    </row>
    <row r="112" spans="1:15" x14ac:dyDescent="0.25">
      <c r="A112" s="13" t="s">
        <v>275</v>
      </c>
      <c r="B112" t="s">
        <v>276</v>
      </c>
      <c r="C112" s="1">
        <v>3550</v>
      </c>
      <c r="D112" s="7" t="s">
        <v>84</v>
      </c>
      <c r="E112" s="7" t="s">
        <v>91</v>
      </c>
      <c r="F112">
        <v>3.66</v>
      </c>
      <c r="G112">
        <v>3.94</v>
      </c>
      <c r="H112">
        <v>2.08</v>
      </c>
      <c r="I112">
        <v>11</v>
      </c>
      <c r="J112">
        <v>1</v>
      </c>
      <c r="K112">
        <v>74.400000000000006</v>
      </c>
      <c r="L112">
        <v>6</v>
      </c>
      <c r="M112">
        <v>0.23</v>
      </c>
      <c r="N112">
        <v>0.3</v>
      </c>
      <c r="O112">
        <v>2.98</v>
      </c>
    </row>
    <row r="113" spans="1:15" x14ac:dyDescent="0.25">
      <c r="A113" s="13" t="s">
        <v>277</v>
      </c>
      <c r="B113" t="s">
        <v>278</v>
      </c>
      <c r="C113" s="1">
        <v>3510</v>
      </c>
      <c r="D113" t="s">
        <v>84</v>
      </c>
      <c r="E113" t="s">
        <v>279</v>
      </c>
      <c r="F113" s="7">
        <v>1.34</v>
      </c>
      <c r="G113">
        <v>0.13</v>
      </c>
      <c r="H113">
        <v>2.77</v>
      </c>
      <c r="I113" s="7">
        <v>0</v>
      </c>
      <c r="J113" t="s">
        <v>19</v>
      </c>
      <c r="K113">
        <v>63.7</v>
      </c>
      <c r="L113">
        <v>2</v>
      </c>
      <c r="M113" t="s">
        <v>19</v>
      </c>
      <c r="N113">
        <v>8.2000000000000003E-2</v>
      </c>
      <c r="O113">
        <v>20.3</v>
      </c>
    </row>
    <row r="114" spans="1:15" x14ac:dyDescent="0.25">
      <c r="A114" s="13" t="s">
        <v>280</v>
      </c>
      <c r="B114" t="s">
        <v>281</v>
      </c>
      <c r="C114" s="1">
        <v>3481</v>
      </c>
      <c r="D114" s="7" t="s">
        <v>84</v>
      </c>
      <c r="E114" s="7" t="s">
        <v>85</v>
      </c>
      <c r="F114">
        <v>3.31</v>
      </c>
      <c r="G114">
        <v>3.96</v>
      </c>
      <c r="H114">
        <v>1.99</v>
      </c>
      <c r="I114">
        <v>11.9</v>
      </c>
      <c r="J114">
        <v>1</v>
      </c>
      <c r="K114">
        <v>61.7</v>
      </c>
      <c r="L114">
        <v>7</v>
      </c>
      <c r="M114">
        <v>0.17</v>
      </c>
      <c r="N114">
        <v>0.28999999999999998</v>
      </c>
      <c r="O114">
        <v>11.8</v>
      </c>
    </row>
    <row r="115" spans="1:15" x14ac:dyDescent="0.25">
      <c r="A115" s="13" t="s">
        <v>282</v>
      </c>
      <c r="B115" t="s">
        <v>283</v>
      </c>
      <c r="C115" s="1">
        <v>3373</v>
      </c>
      <c r="D115" s="7" t="s">
        <v>84</v>
      </c>
      <c r="E115" s="7" t="s">
        <v>91</v>
      </c>
      <c r="F115" s="7">
        <v>2.44</v>
      </c>
      <c r="G115">
        <v>3.36</v>
      </c>
      <c r="H115">
        <v>2.83</v>
      </c>
      <c r="I115">
        <v>6.77</v>
      </c>
      <c r="J115" t="s">
        <v>19</v>
      </c>
      <c r="K115" s="7">
        <v>289.7</v>
      </c>
      <c r="L115">
        <v>5</v>
      </c>
      <c r="M115">
        <v>0.25</v>
      </c>
      <c r="N115">
        <v>0.85</v>
      </c>
      <c r="O115">
        <v>13.9</v>
      </c>
    </row>
    <row r="116" spans="1:15" x14ac:dyDescent="0.25">
      <c r="A116" s="13" t="s">
        <v>284</v>
      </c>
      <c r="B116" t="s">
        <v>285</v>
      </c>
      <c r="C116" s="1">
        <v>3340</v>
      </c>
      <c r="D116" t="s">
        <v>84</v>
      </c>
      <c r="E116" t="s">
        <v>286</v>
      </c>
      <c r="F116" s="7">
        <v>2.17</v>
      </c>
      <c r="G116">
        <v>1.1100000000000001</v>
      </c>
      <c r="H116">
        <v>2.39</v>
      </c>
      <c r="I116" s="7">
        <v>0</v>
      </c>
      <c r="J116">
        <v>2</v>
      </c>
      <c r="K116">
        <v>3.4000000000000002E-2</v>
      </c>
      <c r="L116">
        <v>7</v>
      </c>
      <c r="M116">
        <v>8.3000000000000004E-2</v>
      </c>
      <c r="N116">
        <v>0.24</v>
      </c>
      <c r="O116">
        <v>9.8699999999999992</v>
      </c>
    </row>
    <row r="117" spans="1:15" x14ac:dyDescent="0.25">
      <c r="A117" s="13" t="s">
        <v>287</v>
      </c>
      <c r="B117" t="s">
        <v>288</v>
      </c>
      <c r="C117" s="1">
        <v>3329</v>
      </c>
      <c r="D117" s="7" t="s">
        <v>101</v>
      </c>
      <c r="E117" s="7" t="s">
        <v>123</v>
      </c>
      <c r="F117">
        <v>4.2699999999999996</v>
      </c>
      <c r="G117">
        <v>4.29</v>
      </c>
      <c r="H117">
        <v>1.17</v>
      </c>
      <c r="I117">
        <v>7.12</v>
      </c>
      <c r="J117" t="s">
        <v>19</v>
      </c>
      <c r="K117" s="7">
        <v>219.2</v>
      </c>
      <c r="L117">
        <v>5</v>
      </c>
      <c r="M117">
        <v>0.41</v>
      </c>
      <c r="N117">
        <v>0.35</v>
      </c>
      <c r="O117">
        <v>8.41</v>
      </c>
    </row>
    <row r="118" spans="1:15" x14ac:dyDescent="0.25">
      <c r="A118" s="13" t="s">
        <v>289</v>
      </c>
      <c r="B118" t="s">
        <v>290</v>
      </c>
      <c r="C118" s="1">
        <v>3293</v>
      </c>
      <c r="D118" s="7" t="s">
        <v>22</v>
      </c>
      <c r="E118" s="7" t="s">
        <v>107</v>
      </c>
      <c r="F118">
        <v>4.4000000000000004</v>
      </c>
      <c r="G118">
        <v>5.61</v>
      </c>
      <c r="H118">
        <v>1.45</v>
      </c>
      <c r="I118">
        <v>4.62</v>
      </c>
      <c r="J118" t="s">
        <v>19</v>
      </c>
      <c r="K118">
        <v>56.5</v>
      </c>
      <c r="L118">
        <v>5</v>
      </c>
      <c r="M118">
        <v>0.31</v>
      </c>
      <c r="N118">
        <v>0.28000000000000003</v>
      </c>
      <c r="O118">
        <v>10.1</v>
      </c>
    </row>
    <row r="119" spans="1:15" x14ac:dyDescent="0.25">
      <c r="A119" s="13" t="s">
        <v>291</v>
      </c>
      <c r="B119" t="s">
        <v>292</v>
      </c>
      <c r="C119" s="1">
        <v>3284</v>
      </c>
      <c r="D119" s="7" t="s">
        <v>28</v>
      </c>
      <c r="E119" s="7" t="s">
        <v>40</v>
      </c>
      <c r="F119" s="7">
        <v>1.51</v>
      </c>
      <c r="G119" t="s">
        <v>19</v>
      </c>
      <c r="H119">
        <v>2.4500000000000002</v>
      </c>
      <c r="I119" s="7">
        <v>0</v>
      </c>
      <c r="J119" t="s">
        <v>19</v>
      </c>
      <c r="K119">
        <v>48.4</v>
      </c>
      <c r="L119">
        <v>2</v>
      </c>
      <c r="M119" t="s">
        <v>19</v>
      </c>
      <c r="N119">
        <v>88.8</v>
      </c>
      <c r="O119">
        <v>-9.7899999999999991</v>
      </c>
    </row>
    <row r="120" spans="1:15" x14ac:dyDescent="0.25">
      <c r="A120" s="11" t="s">
        <v>293</v>
      </c>
      <c r="B120" s="3" t="s">
        <v>293</v>
      </c>
      <c r="C120" s="4">
        <v>3192</v>
      </c>
      <c r="D120" s="3" t="s">
        <v>101</v>
      </c>
      <c r="E120" s="3" t="s">
        <v>266</v>
      </c>
      <c r="F120" s="3">
        <v>3.47</v>
      </c>
      <c r="G120" s="3">
        <v>3.61</v>
      </c>
      <c r="H120" s="3">
        <v>1.89</v>
      </c>
      <c r="I120" s="3">
        <v>9.19</v>
      </c>
      <c r="J120" s="3">
        <v>1</v>
      </c>
      <c r="K120" s="3">
        <v>47.9</v>
      </c>
      <c r="L120" s="3">
        <v>6</v>
      </c>
      <c r="M120" s="3">
        <v>0.54</v>
      </c>
      <c r="N120" s="3">
        <v>0.7</v>
      </c>
      <c r="O120" s="3">
        <v>7.03</v>
      </c>
    </row>
    <row r="121" spans="1:15" x14ac:dyDescent="0.25">
      <c r="A121" s="11" t="s">
        <v>294</v>
      </c>
      <c r="B121" s="3" t="s">
        <v>295</v>
      </c>
      <c r="C121" s="4">
        <v>3189</v>
      </c>
      <c r="D121" s="3" t="s">
        <v>17</v>
      </c>
      <c r="E121" s="3" t="s">
        <v>296</v>
      </c>
      <c r="F121" s="3">
        <v>5.31</v>
      </c>
      <c r="G121" s="3">
        <v>3.37</v>
      </c>
      <c r="H121" s="3">
        <v>1.81</v>
      </c>
      <c r="I121" s="3">
        <v>19.600000000000001</v>
      </c>
      <c r="J121" s="3" t="s">
        <v>19</v>
      </c>
      <c r="K121" s="3">
        <v>66.099999999999994</v>
      </c>
      <c r="L121" s="3">
        <v>6</v>
      </c>
      <c r="M121" s="3">
        <v>0.43</v>
      </c>
      <c r="N121" s="3">
        <v>0.74</v>
      </c>
      <c r="O121" s="3">
        <v>7.7</v>
      </c>
    </row>
    <row r="122" spans="1:15" x14ac:dyDescent="0.25">
      <c r="A122" s="13" t="s">
        <v>297</v>
      </c>
      <c r="B122" t="s">
        <v>298</v>
      </c>
      <c r="C122" s="1">
        <v>3170</v>
      </c>
      <c r="D122" t="s">
        <v>110</v>
      </c>
      <c r="E122" t="s">
        <v>186</v>
      </c>
      <c r="F122" s="7">
        <v>1.26</v>
      </c>
      <c r="G122">
        <v>1.54</v>
      </c>
      <c r="H122">
        <v>2.88</v>
      </c>
      <c r="I122">
        <v>28.5</v>
      </c>
      <c r="J122" t="s">
        <v>19</v>
      </c>
      <c r="K122" t="s">
        <v>19</v>
      </c>
      <c r="L122">
        <v>9</v>
      </c>
      <c r="M122">
        <v>0.27</v>
      </c>
      <c r="N122">
        <v>0.97</v>
      </c>
      <c r="O122">
        <v>13.8</v>
      </c>
    </row>
    <row r="123" spans="1:15" x14ac:dyDescent="0.25">
      <c r="A123" s="13" t="s">
        <v>299</v>
      </c>
      <c r="B123" t="s">
        <v>300</v>
      </c>
      <c r="C123" s="1">
        <v>3129</v>
      </c>
      <c r="D123" s="7" t="s">
        <v>17</v>
      </c>
      <c r="E123" s="7" t="s">
        <v>296</v>
      </c>
      <c r="F123">
        <v>4.41</v>
      </c>
      <c r="G123">
        <v>2.92</v>
      </c>
      <c r="H123">
        <v>1.97</v>
      </c>
      <c r="I123">
        <v>12.9</v>
      </c>
      <c r="J123" t="s">
        <v>19</v>
      </c>
      <c r="K123">
        <v>144.6</v>
      </c>
      <c r="L123">
        <v>8</v>
      </c>
      <c r="M123">
        <v>1.04</v>
      </c>
      <c r="N123">
        <v>0.78</v>
      </c>
      <c r="O123">
        <v>78.900000000000006</v>
      </c>
    </row>
    <row r="124" spans="1:15" x14ac:dyDescent="0.25">
      <c r="A124" s="15" t="s">
        <v>301</v>
      </c>
      <c r="B124" s="5" t="s">
        <v>302</v>
      </c>
      <c r="C124" s="6">
        <v>3078</v>
      </c>
      <c r="D124" s="8" t="s">
        <v>22</v>
      </c>
      <c r="E124" s="8" t="s">
        <v>137</v>
      </c>
      <c r="F124" s="5">
        <v>3.82</v>
      </c>
      <c r="G124" s="5">
        <v>5.37</v>
      </c>
      <c r="H124" s="5">
        <v>1.18</v>
      </c>
      <c r="I124" s="5">
        <v>1.52</v>
      </c>
      <c r="J124" s="5">
        <v>1</v>
      </c>
      <c r="K124" s="5">
        <v>59</v>
      </c>
      <c r="L124" s="5">
        <v>2</v>
      </c>
      <c r="M124" s="5">
        <v>-0.34</v>
      </c>
      <c r="N124" s="5">
        <v>0.93</v>
      </c>
      <c r="O124" s="5">
        <v>4.8099999999999996</v>
      </c>
    </row>
    <row r="125" spans="1:15" x14ac:dyDescent="0.25">
      <c r="A125" s="13" t="s">
        <v>303</v>
      </c>
      <c r="B125" t="s">
        <v>304</v>
      </c>
      <c r="C125" s="1">
        <v>3040</v>
      </c>
      <c r="D125" s="7" t="s">
        <v>17</v>
      </c>
      <c r="E125" s="7" t="s">
        <v>18</v>
      </c>
      <c r="F125" s="7">
        <v>0.59</v>
      </c>
      <c r="G125">
        <v>0.9</v>
      </c>
      <c r="H125">
        <v>7.15</v>
      </c>
      <c r="I125" s="7">
        <v>-7.83</v>
      </c>
      <c r="J125">
        <v>4</v>
      </c>
      <c r="K125">
        <v>85.7</v>
      </c>
      <c r="L125">
        <v>3</v>
      </c>
      <c r="M125">
        <v>2.1999999999999999E-2</v>
      </c>
      <c r="N125">
        <v>-0.85</v>
      </c>
      <c r="O125">
        <v>52.7</v>
      </c>
    </row>
    <row r="126" spans="1:15" x14ac:dyDescent="0.25">
      <c r="A126" s="13" t="s">
        <v>305</v>
      </c>
      <c r="B126" t="s">
        <v>306</v>
      </c>
      <c r="C126" s="1">
        <v>3011</v>
      </c>
      <c r="D126" t="s">
        <v>110</v>
      </c>
      <c r="E126" t="s">
        <v>186</v>
      </c>
      <c r="F126" s="7">
        <v>2.5499999999999998</v>
      </c>
      <c r="G126">
        <v>5.31</v>
      </c>
      <c r="H126">
        <v>2.52</v>
      </c>
      <c r="I126">
        <v>14.1</v>
      </c>
      <c r="J126" t="s">
        <v>19</v>
      </c>
      <c r="K126" s="1">
        <v>-10337</v>
      </c>
      <c r="L126">
        <v>6</v>
      </c>
      <c r="M126">
        <v>0.55000000000000004</v>
      </c>
      <c r="N126">
        <v>1.05</v>
      </c>
      <c r="O126">
        <v>17.100000000000001</v>
      </c>
    </row>
    <row r="127" spans="1:15" x14ac:dyDescent="0.25">
      <c r="A127" s="13" t="s">
        <v>307</v>
      </c>
      <c r="B127" t="s">
        <v>308</v>
      </c>
      <c r="C127" s="1">
        <v>3001</v>
      </c>
      <c r="D127" s="7" t="s">
        <v>101</v>
      </c>
      <c r="E127" s="7" t="s">
        <v>102</v>
      </c>
      <c r="F127">
        <v>4.51</v>
      </c>
      <c r="G127">
        <v>3.24</v>
      </c>
      <c r="H127">
        <v>1.85</v>
      </c>
      <c r="I127">
        <v>14.3</v>
      </c>
      <c r="J127">
        <v>1</v>
      </c>
      <c r="K127">
        <v>130.30000000000001</v>
      </c>
      <c r="L127">
        <v>4</v>
      </c>
      <c r="M127">
        <v>0.18</v>
      </c>
      <c r="N127">
        <v>8.1000000000000003E-2</v>
      </c>
      <c r="O127">
        <v>7.21</v>
      </c>
    </row>
    <row r="128" spans="1:15" x14ac:dyDescent="0.25">
      <c r="A128" s="13" t="s">
        <v>309</v>
      </c>
      <c r="B128" t="s">
        <v>310</v>
      </c>
      <c r="C128" s="1">
        <v>2969</v>
      </c>
      <c r="D128" s="7" t="s">
        <v>22</v>
      </c>
      <c r="E128" s="7" t="s">
        <v>107</v>
      </c>
      <c r="F128">
        <v>4.21</v>
      </c>
      <c r="G128">
        <v>5.0599999999999996</v>
      </c>
      <c r="H128">
        <v>1.61</v>
      </c>
      <c r="I128">
        <v>8.09</v>
      </c>
      <c r="J128" t="s">
        <v>19</v>
      </c>
      <c r="K128">
        <v>14.7</v>
      </c>
      <c r="L128">
        <v>6</v>
      </c>
      <c r="M128">
        <v>7.4999999999999997E-2</v>
      </c>
      <c r="N128">
        <v>0.12</v>
      </c>
      <c r="O128">
        <v>16.3</v>
      </c>
    </row>
    <row r="129" spans="1:15" x14ac:dyDescent="0.25">
      <c r="A129" s="13" t="s">
        <v>311</v>
      </c>
      <c r="B129" t="s">
        <v>312</v>
      </c>
      <c r="C129" s="1">
        <v>2932</v>
      </c>
      <c r="D129" s="7" t="s">
        <v>84</v>
      </c>
      <c r="E129" s="7" t="s">
        <v>127</v>
      </c>
      <c r="F129">
        <v>3.27</v>
      </c>
      <c r="G129">
        <v>2.2000000000000002</v>
      </c>
      <c r="H129">
        <v>3.02</v>
      </c>
      <c r="I129">
        <v>42</v>
      </c>
      <c r="J129">
        <v>2</v>
      </c>
      <c r="K129">
        <v>13.2</v>
      </c>
      <c r="L129">
        <v>6</v>
      </c>
      <c r="M129">
        <v>0.5</v>
      </c>
      <c r="N129">
        <v>1.93</v>
      </c>
      <c r="O129">
        <v>10.9</v>
      </c>
    </row>
    <row r="130" spans="1:15" x14ac:dyDescent="0.25">
      <c r="A130" s="13" t="s">
        <v>313</v>
      </c>
      <c r="B130" t="s">
        <v>314</v>
      </c>
      <c r="C130" s="1">
        <v>2929</v>
      </c>
      <c r="D130" s="7" t="s">
        <v>43</v>
      </c>
      <c r="E130" s="7" t="s">
        <v>44</v>
      </c>
      <c r="F130">
        <v>3.64</v>
      </c>
      <c r="G130">
        <v>9.09</v>
      </c>
      <c r="H130">
        <v>1.07</v>
      </c>
      <c r="I130" s="7">
        <v>-15</v>
      </c>
      <c r="J130">
        <v>4</v>
      </c>
      <c r="K130" s="7">
        <v>321</v>
      </c>
      <c r="L130">
        <v>2</v>
      </c>
      <c r="M130">
        <v>7.9000000000000001E-2</v>
      </c>
      <c r="N130">
        <v>0.05</v>
      </c>
      <c r="O130">
        <v>32.4</v>
      </c>
    </row>
    <row r="131" spans="1:15" x14ac:dyDescent="0.25">
      <c r="A131" s="15" t="s">
        <v>315</v>
      </c>
      <c r="B131" s="5" t="s">
        <v>316</v>
      </c>
      <c r="C131" s="6">
        <v>2923</v>
      </c>
      <c r="D131" s="5" t="s">
        <v>28</v>
      </c>
      <c r="E131" s="5" t="s">
        <v>98</v>
      </c>
      <c r="F131" s="5">
        <v>3.14</v>
      </c>
      <c r="G131" s="8">
        <v>2.71</v>
      </c>
      <c r="H131" s="5">
        <v>1.43</v>
      </c>
      <c r="I131" s="5">
        <v>23.6</v>
      </c>
      <c r="J131" s="5" t="s">
        <v>19</v>
      </c>
      <c r="K131" s="5" t="s">
        <v>19</v>
      </c>
      <c r="L131" s="5">
        <v>6</v>
      </c>
      <c r="M131" s="5">
        <v>3.2000000000000001E-2</v>
      </c>
      <c r="N131" s="5">
        <v>6.7000000000000004E-2</v>
      </c>
      <c r="O131" s="5">
        <v>10.6</v>
      </c>
    </row>
    <row r="132" spans="1:15" x14ac:dyDescent="0.25">
      <c r="A132" s="13" t="s">
        <v>317</v>
      </c>
      <c r="B132" t="s">
        <v>318</v>
      </c>
      <c r="C132" s="1">
        <v>2890</v>
      </c>
      <c r="D132" s="7" t="s">
        <v>101</v>
      </c>
      <c r="E132" s="7" t="s">
        <v>266</v>
      </c>
      <c r="F132" s="7">
        <v>1.71</v>
      </c>
      <c r="G132">
        <v>2.35</v>
      </c>
      <c r="H132">
        <v>2.62</v>
      </c>
      <c r="I132">
        <v>7.07</v>
      </c>
      <c r="J132" t="s">
        <v>19</v>
      </c>
      <c r="K132">
        <v>25.9</v>
      </c>
      <c r="L132">
        <v>9</v>
      </c>
      <c r="M132">
        <v>0.16</v>
      </c>
      <c r="N132">
        <v>0.26</v>
      </c>
      <c r="O132">
        <v>7.13</v>
      </c>
    </row>
    <row r="133" spans="1:15" x14ac:dyDescent="0.25">
      <c r="A133" s="13" t="s">
        <v>319</v>
      </c>
      <c r="B133" t="s">
        <v>320</v>
      </c>
      <c r="C133" s="1">
        <v>2765</v>
      </c>
      <c r="D133" s="7" t="s">
        <v>22</v>
      </c>
      <c r="E133" s="7" t="s">
        <v>107</v>
      </c>
      <c r="F133">
        <v>4.09</v>
      </c>
      <c r="G133">
        <v>4.8</v>
      </c>
      <c r="H133">
        <v>1.41</v>
      </c>
      <c r="I133">
        <v>13.4</v>
      </c>
      <c r="J133" t="s">
        <v>19</v>
      </c>
      <c r="K133" t="s">
        <v>19</v>
      </c>
      <c r="L133">
        <v>9</v>
      </c>
      <c r="M133">
        <v>0.23</v>
      </c>
      <c r="N133">
        <v>0.42</v>
      </c>
      <c r="O133">
        <v>19.399999999999999</v>
      </c>
    </row>
    <row r="134" spans="1:15" x14ac:dyDescent="0.25">
      <c r="A134" s="13" t="s">
        <v>321</v>
      </c>
      <c r="B134" t="s">
        <v>322</v>
      </c>
      <c r="C134" s="1">
        <v>2760</v>
      </c>
      <c r="D134" s="7" t="s">
        <v>22</v>
      </c>
      <c r="E134" s="7" t="s">
        <v>167</v>
      </c>
      <c r="F134" s="7">
        <v>1.17</v>
      </c>
      <c r="G134">
        <v>1.93</v>
      </c>
      <c r="H134">
        <v>1.41</v>
      </c>
      <c r="I134">
        <v>2.38</v>
      </c>
      <c r="J134">
        <v>1</v>
      </c>
      <c r="K134">
        <v>27.9</v>
      </c>
      <c r="L134">
        <v>5</v>
      </c>
      <c r="M134">
        <v>0.56000000000000005</v>
      </c>
      <c r="N134">
        <v>1.47</v>
      </c>
      <c r="O134">
        <v>5.71</v>
      </c>
    </row>
    <row r="135" spans="1:15" x14ac:dyDescent="0.25">
      <c r="A135" s="13" t="s">
        <v>323</v>
      </c>
      <c r="B135" t="s">
        <v>324</v>
      </c>
      <c r="C135" s="1">
        <v>2747</v>
      </c>
      <c r="D135" t="s">
        <v>110</v>
      </c>
      <c r="E135" t="s">
        <v>186</v>
      </c>
      <c r="F135" s="7">
        <v>2.6</v>
      </c>
      <c r="G135">
        <v>4.26</v>
      </c>
      <c r="H135">
        <v>2.29</v>
      </c>
      <c r="I135">
        <v>7.6</v>
      </c>
      <c r="J135">
        <v>3</v>
      </c>
      <c r="K135">
        <v>28.3</v>
      </c>
      <c r="L135">
        <v>5</v>
      </c>
      <c r="M135">
        <v>0.28999999999999998</v>
      </c>
      <c r="N135">
        <v>0.48</v>
      </c>
      <c r="O135">
        <v>17.5</v>
      </c>
    </row>
    <row r="136" spans="1:15" x14ac:dyDescent="0.25">
      <c r="A136" s="11" t="s">
        <v>325</v>
      </c>
      <c r="B136" s="3" t="s">
        <v>326</v>
      </c>
      <c r="C136" s="4">
        <v>2676</v>
      </c>
      <c r="D136" s="3" t="s">
        <v>84</v>
      </c>
      <c r="E136" s="3" t="s">
        <v>85</v>
      </c>
      <c r="F136" s="3">
        <v>3.62</v>
      </c>
      <c r="G136" s="3">
        <v>4.62</v>
      </c>
      <c r="H136" s="3">
        <v>2.06</v>
      </c>
      <c r="I136" s="3">
        <v>6.22</v>
      </c>
      <c r="J136" s="3" t="s">
        <v>19</v>
      </c>
      <c r="K136" s="3">
        <v>152.80000000000001</v>
      </c>
      <c r="L136" s="3">
        <v>7</v>
      </c>
      <c r="M136" s="3">
        <v>0.56000000000000005</v>
      </c>
      <c r="N136" s="3">
        <v>0.59</v>
      </c>
      <c r="O136" s="3">
        <v>6.88</v>
      </c>
    </row>
    <row r="137" spans="1:15" x14ac:dyDescent="0.25">
      <c r="A137" s="13" t="s">
        <v>327</v>
      </c>
      <c r="B137" t="s">
        <v>328</v>
      </c>
      <c r="C137" s="1">
        <v>2676</v>
      </c>
      <c r="D137" s="7" t="s">
        <v>101</v>
      </c>
      <c r="E137" s="7" t="s">
        <v>123</v>
      </c>
      <c r="F137" s="7">
        <v>1.89</v>
      </c>
      <c r="G137">
        <v>1.48</v>
      </c>
      <c r="H137">
        <v>3.12</v>
      </c>
      <c r="I137" s="7">
        <v>0</v>
      </c>
      <c r="J137">
        <v>2</v>
      </c>
      <c r="K137" s="9">
        <v>1005</v>
      </c>
      <c r="L137">
        <v>4</v>
      </c>
      <c r="M137">
        <v>4.7E-2</v>
      </c>
      <c r="N137">
        <v>7.5999999999999998E-2</v>
      </c>
      <c r="O137">
        <v>9.16</v>
      </c>
    </row>
    <row r="138" spans="1:15" x14ac:dyDescent="0.25">
      <c r="A138" s="13" t="s">
        <v>329</v>
      </c>
      <c r="B138" t="s">
        <v>330</v>
      </c>
      <c r="C138" s="1">
        <v>2615</v>
      </c>
      <c r="D138" s="7" t="s">
        <v>28</v>
      </c>
      <c r="E138" s="7" t="s">
        <v>40</v>
      </c>
      <c r="F138" s="7">
        <v>2.25</v>
      </c>
      <c r="G138">
        <v>2.84</v>
      </c>
      <c r="H138">
        <v>2.38</v>
      </c>
      <c r="I138">
        <v>18.7</v>
      </c>
      <c r="J138" t="s">
        <v>19</v>
      </c>
      <c r="K138">
        <v>19.100000000000001</v>
      </c>
      <c r="L138">
        <v>6</v>
      </c>
      <c r="M138">
        <v>0.13</v>
      </c>
      <c r="N138">
        <v>0.36</v>
      </c>
      <c r="O138">
        <v>13.4</v>
      </c>
    </row>
    <row r="139" spans="1:15" x14ac:dyDescent="0.25">
      <c r="A139" s="13" t="s">
        <v>331</v>
      </c>
      <c r="B139" t="s">
        <v>332</v>
      </c>
      <c r="C139" s="1">
        <v>2588</v>
      </c>
      <c r="D139" s="7" t="s">
        <v>22</v>
      </c>
      <c r="E139" s="7" t="s">
        <v>107</v>
      </c>
      <c r="F139">
        <v>5.21</v>
      </c>
      <c r="G139">
        <v>9.0299999999999994</v>
      </c>
      <c r="H139">
        <v>1.8</v>
      </c>
      <c r="I139" s="7">
        <v>-25.5</v>
      </c>
      <c r="J139">
        <v>3</v>
      </c>
      <c r="K139">
        <v>6.12</v>
      </c>
      <c r="L139">
        <v>3</v>
      </c>
      <c r="M139">
        <v>0.22</v>
      </c>
      <c r="N139">
        <v>0.23</v>
      </c>
      <c r="O139">
        <v>12.4</v>
      </c>
    </row>
    <row r="140" spans="1:15" x14ac:dyDescent="0.25">
      <c r="A140" s="13" t="s">
        <v>333</v>
      </c>
      <c r="B140" t="s">
        <v>334</v>
      </c>
      <c r="C140" s="1">
        <v>2474</v>
      </c>
      <c r="D140" s="7" t="s">
        <v>101</v>
      </c>
      <c r="E140" s="7" t="s">
        <v>266</v>
      </c>
      <c r="F140" s="7">
        <v>2.4900000000000002</v>
      </c>
      <c r="G140">
        <v>2.34</v>
      </c>
      <c r="H140">
        <v>2.66</v>
      </c>
      <c r="I140">
        <v>13.9</v>
      </c>
      <c r="J140" t="s">
        <v>19</v>
      </c>
      <c r="K140">
        <v>17.5</v>
      </c>
      <c r="L140">
        <v>7</v>
      </c>
      <c r="M140">
        <v>0.37</v>
      </c>
      <c r="N140">
        <v>1.1499999999999999</v>
      </c>
      <c r="O140">
        <v>7.27</v>
      </c>
    </row>
    <row r="141" spans="1:15" x14ac:dyDescent="0.25">
      <c r="A141" s="13" t="s">
        <v>335</v>
      </c>
      <c r="B141" t="s">
        <v>336</v>
      </c>
      <c r="C141" s="1">
        <v>2459</v>
      </c>
      <c r="D141" t="s">
        <v>22</v>
      </c>
      <c r="E141" t="s">
        <v>337</v>
      </c>
      <c r="F141">
        <v>3.28</v>
      </c>
      <c r="G141">
        <v>4.74</v>
      </c>
      <c r="H141">
        <v>1.84</v>
      </c>
      <c r="I141">
        <v>7.76</v>
      </c>
      <c r="J141" t="s">
        <v>19</v>
      </c>
      <c r="K141">
        <v>36.4</v>
      </c>
      <c r="L141">
        <v>6</v>
      </c>
      <c r="M141">
        <v>0.13</v>
      </c>
      <c r="N141">
        <v>0.14000000000000001</v>
      </c>
      <c r="O141">
        <v>10.7</v>
      </c>
    </row>
    <row r="142" spans="1:15" x14ac:dyDescent="0.25">
      <c r="A142" s="13" t="s">
        <v>338</v>
      </c>
      <c r="B142" t="s">
        <v>339</v>
      </c>
      <c r="C142" s="1">
        <v>2457</v>
      </c>
      <c r="D142" s="7" t="s">
        <v>22</v>
      </c>
      <c r="E142" s="7" t="s">
        <v>62</v>
      </c>
      <c r="F142">
        <v>3.2</v>
      </c>
      <c r="G142">
        <v>0.25</v>
      </c>
      <c r="H142">
        <v>1.96</v>
      </c>
      <c r="I142" s="7">
        <v>0</v>
      </c>
      <c r="J142" t="s">
        <v>19</v>
      </c>
      <c r="K142">
        <v>72.3</v>
      </c>
      <c r="L142">
        <v>3</v>
      </c>
      <c r="M142" t="s">
        <v>19</v>
      </c>
      <c r="N142">
        <v>0.13</v>
      </c>
      <c r="O142">
        <v>8.26</v>
      </c>
    </row>
    <row r="143" spans="1:15" x14ac:dyDescent="0.25">
      <c r="A143" s="13" t="s">
        <v>340</v>
      </c>
      <c r="B143" t="s">
        <v>341</v>
      </c>
      <c r="C143" s="1">
        <v>2457</v>
      </c>
      <c r="D143" s="7" t="s">
        <v>101</v>
      </c>
      <c r="E143" s="7" t="s">
        <v>266</v>
      </c>
      <c r="F143" s="7">
        <v>2.2200000000000002</v>
      </c>
      <c r="G143">
        <v>2.5499999999999998</v>
      </c>
      <c r="H143">
        <v>2.12</v>
      </c>
      <c r="I143">
        <v>11.5</v>
      </c>
      <c r="J143" t="s">
        <v>19</v>
      </c>
      <c r="K143">
        <v>20.399999999999999</v>
      </c>
      <c r="L143">
        <v>6</v>
      </c>
      <c r="M143">
        <v>0.85</v>
      </c>
      <c r="N143">
        <v>1.36</v>
      </c>
      <c r="O143">
        <v>6.96</v>
      </c>
    </row>
    <row r="144" spans="1:15" x14ac:dyDescent="0.25">
      <c r="A144" s="13" t="s">
        <v>342</v>
      </c>
      <c r="B144" t="s">
        <v>343</v>
      </c>
      <c r="C144" s="1">
        <v>2455</v>
      </c>
      <c r="D144" s="7" t="s">
        <v>22</v>
      </c>
      <c r="E144" s="7" t="s">
        <v>62</v>
      </c>
      <c r="F144">
        <v>5.3</v>
      </c>
      <c r="G144">
        <v>4.8499999999999996</v>
      </c>
      <c r="H144">
        <v>1.28</v>
      </c>
      <c r="I144">
        <v>3.51</v>
      </c>
      <c r="J144">
        <v>2</v>
      </c>
      <c r="K144">
        <v>0.49</v>
      </c>
      <c r="L144">
        <v>5</v>
      </c>
      <c r="M144">
        <v>1.04</v>
      </c>
      <c r="N144">
        <v>0.74</v>
      </c>
      <c r="O144">
        <v>-0.95</v>
      </c>
    </row>
    <row r="145" spans="1:15" x14ac:dyDescent="0.25">
      <c r="A145" s="11" t="s">
        <v>344</v>
      </c>
      <c r="B145" s="3" t="s">
        <v>345</v>
      </c>
      <c r="C145" s="4">
        <v>2450</v>
      </c>
      <c r="D145" s="3" t="s">
        <v>22</v>
      </c>
      <c r="E145" s="3" t="s">
        <v>62</v>
      </c>
      <c r="F145" s="3">
        <v>6.07</v>
      </c>
      <c r="G145" s="3">
        <v>6.23</v>
      </c>
      <c r="H145" s="3">
        <v>1.39</v>
      </c>
      <c r="I145" s="3">
        <v>6.19</v>
      </c>
      <c r="J145" s="3">
        <v>1</v>
      </c>
      <c r="K145" s="3">
        <v>14.7</v>
      </c>
      <c r="L145" s="3">
        <v>3</v>
      </c>
      <c r="M145" s="3">
        <v>0.96</v>
      </c>
      <c r="N145" s="3">
        <v>0.47</v>
      </c>
      <c r="O145" s="3">
        <v>-1.41</v>
      </c>
    </row>
    <row r="146" spans="1:15" x14ac:dyDescent="0.25">
      <c r="A146" s="13" t="s">
        <v>346</v>
      </c>
      <c r="B146" t="s">
        <v>347</v>
      </c>
      <c r="C146" s="1">
        <v>2433</v>
      </c>
      <c r="D146" s="7" t="s">
        <v>101</v>
      </c>
      <c r="E146" s="7" t="s">
        <v>123</v>
      </c>
      <c r="F146" s="7">
        <v>1.84</v>
      </c>
      <c r="G146">
        <v>2.76</v>
      </c>
      <c r="H146">
        <v>2.6</v>
      </c>
      <c r="I146">
        <v>10.8</v>
      </c>
      <c r="J146" t="s">
        <v>19</v>
      </c>
      <c r="K146">
        <v>39.200000000000003</v>
      </c>
      <c r="L146">
        <v>6</v>
      </c>
      <c r="M146">
        <v>5.8000000000000003E-2</v>
      </c>
      <c r="N146">
        <v>7.1999999999999995E-2</v>
      </c>
      <c r="O146">
        <v>34.5</v>
      </c>
    </row>
    <row r="147" spans="1:15" x14ac:dyDescent="0.25">
      <c r="A147" s="13" t="s">
        <v>348</v>
      </c>
      <c r="B147" t="s">
        <v>349</v>
      </c>
      <c r="C147" s="1">
        <v>2407</v>
      </c>
      <c r="D147" s="7" t="s">
        <v>17</v>
      </c>
      <c r="E147" s="7" t="s">
        <v>296</v>
      </c>
      <c r="F147">
        <v>3.24</v>
      </c>
      <c r="G147">
        <v>1.82</v>
      </c>
      <c r="H147">
        <v>2.4700000000000002</v>
      </c>
      <c r="I147">
        <v>16.399999999999999</v>
      </c>
      <c r="J147">
        <v>1</v>
      </c>
      <c r="K147">
        <v>20</v>
      </c>
      <c r="L147">
        <v>7</v>
      </c>
      <c r="M147">
        <v>0.46</v>
      </c>
      <c r="N147">
        <v>0.81</v>
      </c>
      <c r="O147">
        <v>-5.0599999999999996</v>
      </c>
    </row>
    <row r="148" spans="1:15" x14ac:dyDescent="0.25">
      <c r="A148" s="13" t="s">
        <v>350</v>
      </c>
      <c r="B148" t="s">
        <v>351</v>
      </c>
      <c r="C148" s="1">
        <v>2402</v>
      </c>
      <c r="D148" s="7" t="s">
        <v>22</v>
      </c>
      <c r="E148" s="7" t="s">
        <v>137</v>
      </c>
      <c r="F148" s="7">
        <v>1.66</v>
      </c>
      <c r="G148">
        <v>2.31</v>
      </c>
      <c r="H148">
        <v>1.03</v>
      </c>
      <c r="I148">
        <v>1.35</v>
      </c>
      <c r="J148">
        <v>1</v>
      </c>
      <c r="K148">
        <v>30.3</v>
      </c>
      <c r="L148">
        <v>4</v>
      </c>
      <c r="M148">
        <v>-0.32</v>
      </c>
      <c r="N148">
        <v>1.8</v>
      </c>
      <c r="O148">
        <v>9.99</v>
      </c>
    </row>
    <row r="149" spans="1:15" x14ac:dyDescent="0.25">
      <c r="A149" s="13" t="s">
        <v>352</v>
      </c>
      <c r="B149" t="s">
        <v>353</v>
      </c>
      <c r="C149" s="1">
        <v>2360</v>
      </c>
      <c r="D149" s="7" t="s">
        <v>28</v>
      </c>
      <c r="E149" s="7" t="s">
        <v>40</v>
      </c>
      <c r="F149">
        <v>5.53</v>
      </c>
      <c r="G149">
        <v>4.0999999999999996</v>
      </c>
      <c r="H149">
        <v>1.26</v>
      </c>
      <c r="I149">
        <v>4.0999999999999996</v>
      </c>
      <c r="J149" t="s">
        <v>19</v>
      </c>
      <c r="K149">
        <v>82.1</v>
      </c>
      <c r="L149">
        <v>5</v>
      </c>
      <c r="M149">
        <v>0.64</v>
      </c>
      <c r="N149">
        <v>0.25</v>
      </c>
      <c r="O149">
        <v>7.01</v>
      </c>
    </row>
    <row r="150" spans="1:15" x14ac:dyDescent="0.25">
      <c r="A150" s="11" t="s">
        <v>354</v>
      </c>
      <c r="B150" s="11" t="s">
        <v>354</v>
      </c>
      <c r="C150" s="12">
        <v>2344</v>
      </c>
      <c r="D150" s="11" t="s">
        <v>84</v>
      </c>
      <c r="E150" s="11" t="s">
        <v>91</v>
      </c>
      <c r="F150" s="11">
        <v>4.18</v>
      </c>
      <c r="G150" s="11">
        <v>4.2699999999999996</v>
      </c>
      <c r="H150" s="11">
        <v>1.8</v>
      </c>
      <c r="I150" s="11">
        <v>-2.52</v>
      </c>
      <c r="J150" s="11">
        <v>3</v>
      </c>
      <c r="K150" s="11">
        <v>75.599999999999994</v>
      </c>
      <c r="L150" s="11">
        <v>6</v>
      </c>
      <c r="M150" s="11">
        <v>0.37</v>
      </c>
      <c r="N150" s="11">
        <v>0.34</v>
      </c>
      <c r="O150" s="11">
        <v>3.63</v>
      </c>
    </row>
    <row r="151" spans="1:15" x14ac:dyDescent="0.25">
      <c r="A151" s="13" t="s">
        <v>355</v>
      </c>
      <c r="B151" t="s">
        <v>356</v>
      </c>
      <c r="C151" s="1">
        <v>2336</v>
      </c>
      <c r="D151" s="7" t="s">
        <v>22</v>
      </c>
      <c r="E151" s="7" t="s">
        <v>23</v>
      </c>
      <c r="F151">
        <v>3.69</v>
      </c>
      <c r="G151">
        <v>4.91</v>
      </c>
      <c r="H151">
        <v>2.2200000000000002</v>
      </c>
      <c r="I151" s="7">
        <v>-3.58</v>
      </c>
      <c r="J151">
        <v>2</v>
      </c>
      <c r="K151">
        <v>183.3</v>
      </c>
      <c r="L151">
        <v>7</v>
      </c>
      <c r="M151">
        <v>0.56000000000000005</v>
      </c>
      <c r="N151">
        <v>1.06</v>
      </c>
      <c r="O151">
        <v>10.9</v>
      </c>
    </row>
    <row r="152" spans="1:15" x14ac:dyDescent="0.25">
      <c r="A152" s="13" t="s">
        <v>357</v>
      </c>
      <c r="B152" t="s">
        <v>358</v>
      </c>
      <c r="C152" s="1">
        <v>2319</v>
      </c>
      <c r="D152" s="7" t="s">
        <v>101</v>
      </c>
      <c r="E152" s="7" t="s">
        <v>134</v>
      </c>
      <c r="F152" s="7">
        <v>2.86</v>
      </c>
      <c r="G152">
        <v>3.25</v>
      </c>
      <c r="H152">
        <v>2.61</v>
      </c>
      <c r="I152">
        <v>5.26</v>
      </c>
      <c r="J152">
        <v>2</v>
      </c>
      <c r="K152" s="7">
        <v>834.5</v>
      </c>
      <c r="L152">
        <v>5</v>
      </c>
      <c r="M152">
        <v>0.26</v>
      </c>
      <c r="N152">
        <v>0.25</v>
      </c>
      <c r="O152">
        <v>12</v>
      </c>
    </row>
    <row r="153" spans="1:15" x14ac:dyDescent="0.25">
      <c r="A153" s="13" t="s">
        <v>359</v>
      </c>
      <c r="B153" t="s">
        <v>360</v>
      </c>
      <c r="C153" s="1">
        <v>2316</v>
      </c>
      <c r="D153" s="7" t="s">
        <v>101</v>
      </c>
      <c r="E153" s="7" t="s">
        <v>123</v>
      </c>
      <c r="F153" s="7">
        <v>2.1</v>
      </c>
      <c r="G153">
        <v>4.53</v>
      </c>
      <c r="H153">
        <v>2.66</v>
      </c>
      <c r="I153" s="7">
        <v>-14.6</v>
      </c>
      <c r="J153">
        <v>1</v>
      </c>
      <c r="K153">
        <v>61.5</v>
      </c>
      <c r="L153">
        <v>6</v>
      </c>
      <c r="M153">
        <v>8.2000000000000003E-2</v>
      </c>
      <c r="N153">
        <v>6.8000000000000005E-2</v>
      </c>
      <c r="O153">
        <v>23.7</v>
      </c>
    </row>
    <row r="154" spans="1:15" x14ac:dyDescent="0.25">
      <c r="A154" s="13" t="s">
        <v>361</v>
      </c>
      <c r="B154" t="s">
        <v>362</v>
      </c>
      <c r="C154" s="1">
        <v>2315</v>
      </c>
      <c r="D154" s="7" t="s">
        <v>28</v>
      </c>
      <c r="E154" s="7" t="s">
        <v>29</v>
      </c>
      <c r="F154" s="7">
        <v>2.64</v>
      </c>
      <c r="G154" t="s">
        <v>19</v>
      </c>
      <c r="H154">
        <v>2.41</v>
      </c>
      <c r="I154" s="7">
        <v>0</v>
      </c>
      <c r="J154" t="s">
        <v>19</v>
      </c>
      <c r="K154">
        <v>-143.69999999999999</v>
      </c>
      <c r="L154">
        <v>1</v>
      </c>
      <c r="M154" t="s">
        <v>19</v>
      </c>
      <c r="N154">
        <v>0.2</v>
      </c>
      <c r="O154">
        <v>25.1</v>
      </c>
    </row>
    <row r="155" spans="1:15" x14ac:dyDescent="0.25">
      <c r="A155" s="13" t="s">
        <v>363</v>
      </c>
      <c r="B155" t="s">
        <v>364</v>
      </c>
      <c r="C155" s="1">
        <v>2297</v>
      </c>
      <c r="D155" s="7" t="s">
        <v>84</v>
      </c>
      <c r="E155" s="7" t="s">
        <v>85</v>
      </c>
      <c r="F155" s="7">
        <v>1.46</v>
      </c>
      <c r="G155">
        <v>1.52</v>
      </c>
      <c r="H155">
        <v>2.19</v>
      </c>
      <c r="I155" s="7">
        <v>0</v>
      </c>
      <c r="J155" t="s">
        <v>19</v>
      </c>
      <c r="K155" t="s">
        <v>19</v>
      </c>
      <c r="L155">
        <v>4</v>
      </c>
      <c r="M155">
        <v>0.2</v>
      </c>
      <c r="N155">
        <v>0.79</v>
      </c>
      <c r="O155">
        <v>20.2</v>
      </c>
    </row>
    <row r="156" spans="1:15" x14ac:dyDescent="0.25">
      <c r="A156" s="13" t="s">
        <v>365</v>
      </c>
      <c r="B156" t="s">
        <v>366</v>
      </c>
      <c r="C156" s="1">
        <v>2295</v>
      </c>
      <c r="D156" s="7" t="s">
        <v>22</v>
      </c>
      <c r="E156" s="7" t="s">
        <v>62</v>
      </c>
      <c r="F156">
        <v>3.05</v>
      </c>
      <c r="G156">
        <v>3.43</v>
      </c>
      <c r="H156">
        <v>1.86</v>
      </c>
      <c r="I156">
        <v>6.59</v>
      </c>
      <c r="J156" t="s">
        <v>19</v>
      </c>
      <c r="K156" s="7">
        <v>212.1</v>
      </c>
      <c r="L156">
        <v>7</v>
      </c>
      <c r="M156">
        <v>0.35</v>
      </c>
      <c r="N156">
        <v>0.67</v>
      </c>
      <c r="O156">
        <v>12.3</v>
      </c>
    </row>
    <row r="157" spans="1:15" x14ac:dyDescent="0.25">
      <c r="A157" s="13" t="s">
        <v>367</v>
      </c>
      <c r="B157" t="s">
        <v>368</v>
      </c>
      <c r="C157" s="1">
        <v>2187</v>
      </c>
      <c r="D157" s="7" t="s">
        <v>32</v>
      </c>
      <c r="E157" s="7" t="s">
        <v>33</v>
      </c>
      <c r="F157">
        <v>3.31</v>
      </c>
      <c r="G157">
        <v>1.21</v>
      </c>
      <c r="H157">
        <v>2.83</v>
      </c>
      <c r="I157" s="7">
        <v>0</v>
      </c>
      <c r="J157">
        <v>1</v>
      </c>
      <c r="K157">
        <v>152.30000000000001</v>
      </c>
      <c r="L157">
        <v>2</v>
      </c>
      <c r="M157" t="s">
        <v>19</v>
      </c>
      <c r="N157">
        <v>-0.52</v>
      </c>
      <c r="O157">
        <v>-4.33</v>
      </c>
    </row>
    <row r="158" spans="1:15" x14ac:dyDescent="0.25">
      <c r="A158" s="13" t="s">
        <v>369</v>
      </c>
      <c r="B158" t="s">
        <v>370</v>
      </c>
      <c r="C158" s="1">
        <v>2078</v>
      </c>
      <c r="D158" t="s">
        <v>110</v>
      </c>
      <c r="E158" t="s">
        <v>186</v>
      </c>
      <c r="F158" s="7">
        <v>1.71</v>
      </c>
      <c r="G158">
        <v>0.67</v>
      </c>
      <c r="H158">
        <v>2.44</v>
      </c>
      <c r="I158" s="7">
        <v>0</v>
      </c>
      <c r="J158" t="s">
        <v>19</v>
      </c>
      <c r="K158">
        <v>80.5</v>
      </c>
      <c r="L158">
        <v>6</v>
      </c>
      <c r="M158">
        <v>0.18</v>
      </c>
      <c r="N158">
        <v>0.38</v>
      </c>
      <c r="O158">
        <v>18</v>
      </c>
    </row>
    <row r="159" spans="1:15" x14ac:dyDescent="0.25">
      <c r="A159" s="13" t="s">
        <v>371</v>
      </c>
      <c r="B159" t="s">
        <v>372</v>
      </c>
      <c r="C159" s="1">
        <v>2065</v>
      </c>
      <c r="D159" s="7" t="s">
        <v>22</v>
      </c>
      <c r="E159" s="7" t="s">
        <v>107</v>
      </c>
      <c r="F159">
        <v>4.3600000000000003</v>
      </c>
      <c r="G159">
        <v>5.96</v>
      </c>
      <c r="H159">
        <v>1.57</v>
      </c>
      <c r="I159">
        <v>5.29</v>
      </c>
      <c r="J159">
        <v>1</v>
      </c>
      <c r="K159">
        <v>142.80000000000001</v>
      </c>
      <c r="L159">
        <v>5</v>
      </c>
      <c r="M159">
        <v>0.64</v>
      </c>
      <c r="N159">
        <v>0.56999999999999995</v>
      </c>
      <c r="O159">
        <v>8.56</v>
      </c>
    </row>
    <row r="160" spans="1:15" x14ac:dyDescent="0.25">
      <c r="A160" s="13" t="s">
        <v>373</v>
      </c>
      <c r="B160" t="s">
        <v>374</v>
      </c>
      <c r="C160" s="1">
        <v>2027</v>
      </c>
      <c r="D160" s="7" t="s">
        <v>22</v>
      </c>
      <c r="E160" s="7" t="s">
        <v>107</v>
      </c>
      <c r="F160">
        <v>5.57</v>
      </c>
      <c r="G160">
        <v>2.84</v>
      </c>
      <c r="H160">
        <v>1.2</v>
      </c>
      <c r="I160" s="7">
        <v>0</v>
      </c>
      <c r="J160" t="s">
        <v>19</v>
      </c>
      <c r="K160" t="s">
        <v>19</v>
      </c>
      <c r="L160">
        <v>4</v>
      </c>
      <c r="M160">
        <v>1.9E-2</v>
      </c>
      <c r="N160">
        <v>0.23</v>
      </c>
      <c r="O160">
        <v>9.6300000000000008</v>
      </c>
    </row>
    <row r="161" spans="1:15" x14ac:dyDescent="0.25">
      <c r="A161" s="13" t="s">
        <v>375</v>
      </c>
      <c r="B161" t="s">
        <v>376</v>
      </c>
      <c r="C161" s="1">
        <v>2021</v>
      </c>
      <c r="D161" s="7" t="s">
        <v>101</v>
      </c>
      <c r="E161" s="7" t="s">
        <v>266</v>
      </c>
      <c r="F161" s="7">
        <v>2.39</v>
      </c>
      <c r="G161">
        <v>1.94</v>
      </c>
      <c r="H161">
        <v>2.29</v>
      </c>
      <c r="I161">
        <v>12</v>
      </c>
      <c r="J161">
        <v>1</v>
      </c>
      <c r="K161">
        <v>5.73</v>
      </c>
      <c r="L161">
        <v>9</v>
      </c>
      <c r="M161">
        <v>7.5999999999999998E-2</v>
      </c>
      <c r="N161">
        <v>0.12</v>
      </c>
      <c r="O161">
        <v>2.57</v>
      </c>
    </row>
    <row r="162" spans="1:15" x14ac:dyDescent="0.25">
      <c r="A162" s="13" t="s">
        <v>377</v>
      </c>
      <c r="B162" t="s">
        <v>378</v>
      </c>
      <c r="C162" s="1">
        <v>2013</v>
      </c>
      <c r="D162" s="7" t="s">
        <v>22</v>
      </c>
      <c r="E162" s="7" t="s">
        <v>107</v>
      </c>
      <c r="F162">
        <v>6.26</v>
      </c>
      <c r="G162">
        <v>4.6500000000000004</v>
      </c>
      <c r="H162">
        <v>1.1399999999999999</v>
      </c>
      <c r="I162">
        <v>6.51</v>
      </c>
      <c r="J162" t="s">
        <v>19</v>
      </c>
      <c r="K162" t="s">
        <v>19</v>
      </c>
      <c r="L162">
        <v>6</v>
      </c>
      <c r="M162">
        <v>0.16</v>
      </c>
      <c r="N162">
        <v>0.22</v>
      </c>
      <c r="O162">
        <v>-5.29</v>
      </c>
    </row>
    <row r="163" spans="1:15" x14ac:dyDescent="0.25">
      <c r="A163" s="13" t="s">
        <v>379</v>
      </c>
      <c r="B163" t="s">
        <v>380</v>
      </c>
      <c r="C163" s="1">
        <v>1967</v>
      </c>
      <c r="D163" s="7" t="s">
        <v>22</v>
      </c>
      <c r="E163" s="7" t="s">
        <v>23</v>
      </c>
      <c r="F163" s="7">
        <v>1.06</v>
      </c>
      <c r="G163" t="s">
        <v>19</v>
      </c>
      <c r="H163">
        <v>6.05</v>
      </c>
      <c r="I163" s="7">
        <v>0</v>
      </c>
      <c r="J163" t="s">
        <v>19</v>
      </c>
      <c r="K163">
        <v>128.19999999999999</v>
      </c>
      <c r="L163">
        <v>1</v>
      </c>
      <c r="M163" t="s">
        <v>19</v>
      </c>
      <c r="N163">
        <v>6.3E-2</v>
      </c>
      <c r="O163">
        <v>53.9</v>
      </c>
    </row>
    <row r="164" spans="1:15" x14ac:dyDescent="0.25">
      <c r="A164" s="11" t="s">
        <v>381</v>
      </c>
      <c r="B164" s="3" t="s">
        <v>382</v>
      </c>
      <c r="C164" s="4">
        <v>1946</v>
      </c>
      <c r="D164" s="3" t="s">
        <v>22</v>
      </c>
      <c r="E164" s="3" t="s">
        <v>383</v>
      </c>
      <c r="F164" s="3">
        <v>4.91</v>
      </c>
      <c r="G164" s="3">
        <v>5.49</v>
      </c>
      <c r="H164" s="3">
        <v>1.58</v>
      </c>
      <c r="I164" s="3">
        <v>2.72</v>
      </c>
      <c r="J164" s="3" t="s">
        <v>19</v>
      </c>
      <c r="K164" s="3" t="s">
        <v>19</v>
      </c>
      <c r="L164" s="3">
        <v>4</v>
      </c>
      <c r="M164" s="3">
        <v>1.6E-2</v>
      </c>
      <c r="N164" s="3">
        <v>0.19</v>
      </c>
      <c r="O164" s="3">
        <v>-10.7</v>
      </c>
    </row>
    <row r="165" spans="1:15" x14ac:dyDescent="0.25">
      <c r="A165" s="13" t="s">
        <v>384</v>
      </c>
      <c r="B165" t="s">
        <v>385</v>
      </c>
      <c r="C165" s="1">
        <v>1927</v>
      </c>
      <c r="D165" s="7" t="s">
        <v>84</v>
      </c>
      <c r="E165" s="7" t="s">
        <v>85</v>
      </c>
      <c r="F165" s="7">
        <v>2.37</v>
      </c>
      <c r="G165">
        <v>5.96</v>
      </c>
      <c r="H165">
        <v>4.28</v>
      </c>
      <c r="I165" s="7">
        <v>-100</v>
      </c>
      <c r="J165">
        <v>2</v>
      </c>
      <c r="K165" s="1">
        <v>-1040</v>
      </c>
      <c r="L165">
        <v>2</v>
      </c>
      <c r="M165">
        <v>0.21</v>
      </c>
      <c r="N165">
        <v>0.25</v>
      </c>
      <c r="O165">
        <v>29.1</v>
      </c>
    </row>
    <row r="166" spans="1:15" x14ac:dyDescent="0.25">
      <c r="A166" s="13" t="s">
        <v>386</v>
      </c>
      <c r="B166" t="s">
        <v>387</v>
      </c>
      <c r="C166" s="1">
        <v>1884</v>
      </c>
      <c r="D166" t="s">
        <v>32</v>
      </c>
      <c r="E166" t="s">
        <v>388</v>
      </c>
      <c r="F166" s="7">
        <v>1.92</v>
      </c>
      <c r="G166">
        <v>2.2000000000000002</v>
      </c>
      <c r="H166">
        <v>3.08</v>
      </c>
      <c r="I166">
        <v>19.3</v>
      </c>
      <c r="J166" t="s">
        <v>19</v>
      </c>
      <c r="K166">
        <v>28.7</v>
      </c>
      <c r="L166">
        <v>6</v>
      </c>
      <c r="M166">
        <v>0.1</v>
      </c>
      <c r="N166">
        <v>0.45</v>
      </c>
      <c r="O166">
        <v>19.5</v>
      </c>
    </row>
    <row r="167" spans="1:15" x14ac:dyDescent="0.25">
      <c r="A167" s="13" t="s">
        <v>389</v>
      </c>
      <c r="B167" t="s">
        <v>390</v>
      </c>
      <c r="C167" s="1">
        <v>1865</v>
      </c>
      <c r="D167" s="7" t="s">
        <v>84</v>
      </c>
      <c r="E167" s="7" t="s">
        <v>85</v>
      </c>
      <c r="F167" s="7">
        <v>1.39</v>
      </c>
      <c r="G167" t="s">
        <v>19</v>
      </c>
      <c r="H167">
        <v>6.35</v>
      </c>
      <c r="I167" s="7">
        <v>0</v>
      </c>
      <c r="J167">
        <v>2</v>
      </c>
      <c r="K167">
        <v>189.9</v>
      </c>
      <c r="L167">
        <v>7</v>
      </c>
      <c r="M167">
        <v>0.6</v>
      </c>
      <c r="N167">
        <v>0.31</v>
      </c>
      <c r="O167">
        <v>12.8</v>
      </c>
    </row>
    <row r="168" spans="1:15" x14ac:dyDescent="0.25">
      <c r="A168" s="13" t="s">
        <v>391</v>
      </c>
      <c r="B168" t="s">
        <v>392</v>
      </c>
      <c r="C168" s="1">
        <v>1859</v>
      </c>
      <c r="D168" s="7" t="s">
        <v>22</v>
      </c>
      <c r="E168" s="7" t="s">
        <v>62</v>
      </c>
      <c r="F168">
        <v>6.49</v>
      </c>
      <c r="G168">
        <v>7.48</v>
      </c>
      <c r="H168">
        <v>0.86</v>
      </c>
      <c r="I168">
        <v>29.1</v>
      </c>
      <c r="J168" t="s">
        <v>19</v>
      </c>
      <c r="K168">
        <v>74.5</v>
      </c>
      <c r="L168">
        <v>2</v>
      </c>
      <c r="M168">
        <v>1.04</v>
      </c>
      <c r="N168">
        <v>0.96</v>
      </c>
      <c r="O168">
        <v>23.9</v>
      </c>
    </row>
    <row r="169" spans="1:15" x14ac:dyDescent="0.25">
      <c r="A169" s="13" t="s">
        <v>393</v>
      </c>
      <c r="B169" t="s">
        <v>394</v>
      </c>
      <c r="C169" s="1">
        <v>1845</v>
      </c>
      <c r="D169" s="7" t="s">
        <v>84</v>
      </c>
      <c r="E169" s="7" t="s">
        <v>120</v>
      </c>
      <c r="F169" s="7">
        <v>2.57</v>
      </c>
      <c r="G169">
        <v>2.54</v>
      </c>
      <c r="H169">
        <v>2.17</v>
      </c>
      <c r="I169">
        <v>27.2</v>
      </c>
      <c r="J169">
        <v>1</v>
      </c>
      <c r="K169" t="s">
        <v>19</v>
      </c>
      <c r="L169">
        <v>7</v>
      </c>
      <c r="M169">
        <v>0.19</v>
      </c>
      <c r="N169">
        <v>0.47</v>
      </c>
      <c r="O169">
        <v>8.4600000000000009</v>
      </c>
    </row>
    <row r="170" spans="1:15" x14ac:dyDescent="0.25">
      <c r="A170" s="13" t="s">
        <v>395</v>
      </c>
      <c r="B170" t="s">
        <v>396</v>
      </c>
      <c r="C170" s="1">
        <v>1843</v>
      </c>
      <c r="D170" s="7" t="s">
        <v>84</v>
      </c>
      <c r="E170" s="7" t="s">
        <v>85</v>
      </c>
      <c r="F170" s="7">
        <v>2.5</v>
      </c>
      <c r="G170">
        <v>2.44</v>
      </c>
      <c r="H170">
        <v>2.19</v>
      </c>
      <c r="I170">
        <v>16.8</v>
      </c>
      <c r="J170">
        <v>1</v>
      </c>
      <c r="K170">
        <v>39.9</v>
      </c>
      <c r="L170">
        <v>6</v>
      </c>
      <c r="M170">
        <v>0.24</v>
      </c>
      <c r="N170">
        <v>0.35</v>
      </c>
      <c r="O170">
        <v>7.24</v>
      </c>
    </row>
    <row r="171" spans="1:15" x14ac:dyDescent="0.25">
      <c r="A171" s="13" t="s">
        <v>397</v>
      </c>
      <c r="B171" t="s">
        <v>398</v>
      </c>
      <c r="C171" s="1">
        <v>1821</v>
      </c>
      <c r="D171" s="7" t="s">
        <v>84</v>
      </c>
      <c r="E171" s="7" t="s">
        <v>120</v>
      </c>
      <c r="F171" s="7">
        <v>2.75</v>
      </c>
      <c r="G171">
        <v>4.13</v>
      </c>
      <c r="H171">
        <v>2.14</v>
      </c>
      <c r="I171">
        <v>15.9</v>
      </c>
      <c r="J171">
        <v>1</v>
      </c>
      <c r="K171">
        <v>18.8</v>
      </c>
      <c r="L171">
        <v>9</v>
      </c>
      <c r="M171">
        <v>0.41</v>
      </c>
      <c r="N171">
        <v>0.81</v>
      </c>
      <c r="O171">
        <v>8.36</v>
      </c>
    </row>
    <row r="172" spans="1:15" x14ac:dyDescent="0.25">
      <c r="A172" s="13" t="s">
        <v>399</v>
      </c>
      <c r="B172" t="s">
        <v>400</v>
      </c>
      <c r="C172" s="1">
        <v>1774</v>
      </c>
      <c r="D172" s="7" t="s">
        <v>28</v>
      </c>
      <c r="E172" s="7" t="s">
        <v>49</v>
      </c>
      <c r="F172">
        <v>3.42</v>
      </c>
      <c r="G172">
        <v>4.29</v>
      </c>
      <c r="H172">
        <v>2</v>
      </c>
      <c r="I172">
        <v>6.86</v>
      </c>
      <c r="J172" t="s">
        <v>19</v>
      </c>
      <c r="K172" s="7">
        <v>828.8</v>
      </c>
      <c r="L172">
        <v>5</v>
      </c>
      <c r="M172">
        <v>0.3</v>
      </c>
      <c r="N172">
        <v>0.42</v>
      </c>
      <c r="O172">
        <v>8.27</v>
      </c>
    </row>
    <row r="173" spans="1:15" x14ac:dyDescent="0.25">
      <c r="A173" s="13" t="s">
        <v>401</v>
      </c>
      <c r="B173" t="s">
        <v>402</v>
      </c>
      <c r="C173" s="1">
        <v>1771</v>
      </c>
      <c r="D173" s="7" t="s">
        <v>101</v>
      </c>
      <c r="E173" s="7" t="s">
        <v>123</v>
      </c>
      <c r="F173" s="7">
        <v>2.35</v>
      </c>
      <c r="G173">
        <v>2.37</v>
      </c>
      <c r="H173">
        <v>1.88</v>
      </c>
      <c r="I173">
        <v>6.58</v>
      </c>
      <c r="J173" t="s">
        <v>19</v>
      </c>
      <c r="K173" t="s">
        <v>19</v>
      </c>
      <c r="L173">
        <v>6</v>
      </c>
      <c r="M173">
        <v>3.9E-2</v>
      </c>
      <c r="N173">
        <v>0.19</v>
      </c>
      <c r="O173">
        <v>29.5</v>
      </c>
    </row>
    <row r="174" spans="1:15" x14ac:dyDescent="0.25">
      <c r="A174" s="15" t="s">
        <v>403</v>
      </c>
      <c r="B174" s="5" t="s">
        <v>404</v>
      </c>
      <c r="C174" s="6">
        <v>1760</v>
      </c>
      <c r="D174" s="8" t="s">
        <v>101</v>
      </c>
      <c r="E174" s="8" t="s">
        <v>123</v>
      </c>
      <c r="F174" s="5">
        <v>3.15</v>
      </c>
      <c r="G174" s="5">
        <v>4.2699999999999996</v>
      </c>
      <c r="H174" s="5">
        <v>2</v>
      </c>
      <c r="I174" s="5">
        <v>8.4499999999999993</v>
      </c>
      <c r="J174" s="5" t="s">
        <v>19</v>
      </c>
      <c r="K174" s="5">
        <v>94.2</v>
      </c>
      <c r="L174" s="5">
        <v>7</v>
      </c>
      <c r="M174" s="5">
        <v>0.33</v>
      </c>
      <c r="N174" s="5">
        <v>0.51</v>
      </c>
      <c r="O174" s="5">
        <v>7.33</v>
      </c>
    </row>
    <row r="175" spans="1:15" x14ac:dyDescent="0.25">
      <c r="A175" s="13" t="s">
        <v>405</v>
      </c>
      <c r="B175" t="s">
        <v>406</v>
      </c>
      <c r="C175" s="1">
        <v>1704</v>
      </c>
      <c r="D175" s="7" t="s">
        <v>84</v>
      </c>
      <c r="E175" s="7" t="s">
        <v>127</v>
      </c>
      <c r="F175" s="7">
        <v>1.93</v>
      </c>
      <c r="G175">
        <v>0.22</v>
      </c>
      <c r="H175">
        <v>5.41</v>
      </c>
      <c r="I175" s="7">
        <v>0</v>
      </c>
      <c r="J175">
        <v>2</v>
      </c>
      <c r="K175">
        <v>22.6</v>
      </c>
      <c r="L175">
        <v>5</v>
      </c>
      <c r="M175">
        <v>-0.18</v>
      </c>
      <c r="N175">
        <v>0.39</v>
      </c>
      <c r="O175">
        <v>14.3</v>
      </c>
    </row>
    <row r="176" spans="1:15" x14ac:dyDescent="0.25">
      <c r="A176" s="13" t="s">
        <v>407</v>
      </c>
      <c r="B176" t="s">
        <v>407</v>
      </c>
      <c r="C176" s="1">
        <v>1697</v>
      </c>
      <c r="D176" s="7" t="s">
        <v>32</v>
      </c>
      <c r="E176" s="7" t="s">
        <v>162</v>
      </c>
      <c r="F176" s="7">
        <v>2.63</v>
      </c>
      <c r="G176">
        <v>3.17</v>
      </c>
      <c r="H176">
        <v>2.64</v>
      </c>
      <c r="I176">
        <v>15.7</v>
      </c>
      <c r="J176" t="s">
        <v>19</v>
      </c>
      <c r="K176">
        <v>88.3</v>
      </c>
      <c r="L176">
        <v>5</v>
      </c>
      <c r="M176">
        <v>0.19</v>
      </c>
      <c r="N176">
        <v>0.4</v>
      </c>
      <c r="O176">
        <v>10</v>
      </c>
    </row>
    <row r="177" spans="1:15" x14ac:dyDescent="0.25">
      <c r="A177" s="13" t="s">
        <v>408</v>
      </c>
      <c r="B177" t="s">
        <v>409</v>
      </c>
      <c r="C177" s="1">
        <v>1681</v>
      </c>
      <c r="D177" s="7" t="s">
        <v>36</v>
      </c>
      <c r="E177" s="7" t="s">
        <v>37</v>
      </c>
      <c r="F177" s="7">
        <v>2.82</v>
      </c>
      <c r="G177" t="s">
        <v>19</v>
      </c>
      <c r="H177">
        <v>2.38</v>
      </c>
      <c r="I177" s="7">
        <v>0</v>
      </c>
      <c r="J177" t="s">
        <v>19</v>
      </c>
      <c r="K177">
        <v>-171.1</v>
      </c>
      <c r="L177" t="s">
        <v>19</v>
      </c>
      <c r="M177" t="s">
        <v>19</v>
      </c>
      <c r="N177">
        <v>0.51</v>
      </c>
      <c r="O177">
        <v>-20.8</v>
      </c>
    </row>
    <row r="178" spans="1:15" x14ac:dyDescent="0.25">
      <c r="A178" s="13" t="s">
        <v>410</v>
      </c>
      <c r="B178" t="s">
        <v>411</v>
      </c>
      <c r="C178" s="1">
        <v>1675</v>
      </c>
      <c r="D178" s="7" t="s">
        <v>101</v>
      </c>
      <c r="E178" s="7" t="s">
        <v>191</v>
      </c>
      <c r="F178" s="7">
        <v>1.86</v>
      </c>
      <c r="G178">
        <v>5.07</v>
      </c>
      <c r="H178">
        <v>2.8</v>
      </c>
      <c r="I178" s="7">
        <v>-14.1</v>
      </c>
      <c r="J178">
        <v>1</v>
      </c>
      <c r="K178">
        <v>85.8</v>
      </c>
      <c r="L178">
        <v>4</v>
      </c>
      <c r="M178">
        <v>0.31</v>
      </c>
      <c r="N178">
        <v>0.34</v>
      </c>
      <c r="O178">
        <v>27.8</v>
      </c>
    </row>
    <row r="179" spans="1:15" x14ac:dyDescent="0.25">
      <c r="A179" s="13" t="s">
        <v>412</v>
      </c>
      <c r="B179" t="s">
        <v>413</v>
      </c>
      <c r="C179" s="1">
        <v>1650</v>
      </c>
      <c r="D179" s="7" t="s">
        <v>101</v>
      </c>
      <c r="E179" s="7" t="s">
        <v>266</v>
      </c>
      <c r="F179" s="7">
        <v>2.21</v>
      </c>
      <c r="G179">
        <v>2.68</v>
      </c>
      <c r="H179">
        <v>2.27</v>
      </c>
      <c r="I179">
        <v>39.6</v>
      </c>
      <c r="J179">
        <v>1</v>
      </c>
      <c r="K179" t="s">
        <v>19</v>
      </c>
      <c r="L179">
        <v>6</v>
      </c>
      <c r="M179">
        <v>9.8000000000000004E-2</v>
      </c>
      <c r="N179">
        <v>1.29</v>
      </c>
      <c r="O179">
        <v>-27.3</v>
      </c>
    </row>
    <row r="180" spans="1:15" x14ac:dyDescent="0.25">
      <c r="A180" s="13" t="s">
        <v>414</v>
      </c>
      <c r="B180" t="s">
        <v>415</v>
      </c>
      <c r="C180" s="1">
        <v>1642</v>
      </c>
      <c r="D180" t="s">
        <v>32</v>
      </c>
      <c r="E180" t="s">
        <v>257</v>
      </c>
      <c r="F180">
        <v>3.16</v>
      </c>
      <c r="G180" s="7">
        <v>2.52</v>
      </c>
      <c r="H180">
        <v>1.74</v>
      </c>
      <c r="I180">
        <v>18.7</v>
      </c>
      <c r="J180" t="s">
        <v>19</v>
      </c>
      <c r="K180" t="s">
        <v>19</v>
      </c>
      <c r="L180">
        <v>8</v>
      </c>
      <c r="M180">
        <v>0.22</v>
      </c>
      <c r="N180">
        <v>0.99</v>
      </c>
      <c r="O180">
        <v>9.26</v>
      </c>
    </row>
    <row r="181" spans="1:15" x14ac:dyDescent="0.25">
      <c r="A181" s="13" t="s">
        <v>416</v>
      </c>
      <c r="B181" t="s">
        <v>417</v>
      </c>
      <c r="C181" s="1">
        <v>1626</v>
      </c>
      <c r="D181" s="7" t="s">
        <v>32</v>
      </c>
      <c r="E181" s="7" t="s">
        <v>33</v>
      </c>
      <c r="F181">
        <v>7.35</v>
      </c>
      <c r="G181">
        <v>1.51</v>
      </c>
      <c r="H181">
        <v>2.44</v>
      </c>
      <c r="I181" s="7">
        <v>0</v>
      </c>
      <c r="J181">
        <v>4</v>
      </c>
      <c r="K181" s="7">
        <v>346.6</v>
      </c>
      <c r="L181">
        <v>3</v>
      </c>
      <c r="M181">
        <v>-0.13</v>
      </c>
      <c r="N181">
        <v>-0.59</v>
      </c>
      <c r="O181">
        <v>-0.44</v>
      </c>
    </row>
    <row r="182" spans="1:15" x14ac:dyDescent="0.25">
      <c r="A182" s="13" t="s">
        <v>418</v>
      </c>
      <c r="B182" t="s">
        <v>419</v>
      </c>
      <c r="C182" s="1">
        <v>1580</v>
      </c>
      <c r="D182" s="7" t="s">
        <v>22</v>
      </c>
      <c r="E182" s="7" t="s">
        <v>62</v>
      </c>
      <c r="F182">
        <v>3.93</v>
      </c>
      <c r="G182">
        <v>5.33</v>
      </c>
      <c r="H182">
        <v>2.14</v>
      </c>
      <c r="I182">
        <v>6.09</v>
      </c>
      <c r="J182">
        <v>2</v>
      </c>
      <c r="K182">
        <v>19.100000000000001</v>
      </c>
      <c r="L182">
        <v>5</v>
      </c>
      <c r="M182">
        <v>0.28000000000000003</v>
      </c>
      <c r="N182">
        <v>0.42</v>
      </c>
      <c r="O182">
        <v>-2.02</v>
      </c>
    </row>
    <row r="183" spans="1:15" x14ac:dyDescent="0.25">
      <c r="A183" s="13" t="s">
        <v>420</v>
      </c>
      <c r="B183" t="s">
        <v>421</v>
      </c>
      <c r="C183" s="1">
        <v>1574</v>
      </c>
      <c r="D183" t="s">
        <v>110</v>
      </c>
      <c r="E183" t="s">
        <v>186</v>
      </c>
      <c r="F183">
        <v>3.19</v>
      </c>
      <c r="G183">
        <v>4.45</v>
      </c>
      <c r="H183">
        <v>1.51</v>
      </c>
      <c r="I183">
        <v>18</v>
      </c>
      <c r="J183">
        <v>1</v>
      </c>
      <c r="K183">
        <v>20.2</v>
      </c>
      <c r="L183">
        <v>5</v>
      </c>
      <c r="M183">
        <v>5.0000000000000001E-3</v>
      </c>
      <c r="N183">
        <v>9.6000000000000002E-2</v>
      </c>
      <c r="O183">
        <v>6.93</v>
      </c>
    </row>
    <row r="184" spans="1:15" x14ac:dyDescent="0.25">
      <c r="A184" s="13" t="s">
        <v>422</v>
      </c>
      <c r="B184" t="s">
        <v>423</v>
      </c>
      <c r="C184" s="1">
        <v>1551</v>
      </c>
      <c r="D184" s="7" t="s">
        <v>101</v>
      </c>
      <c r="E184" s="7" t="s">
        <v>134</v>
      </c>
      <c r="F184">
        <v>3.63</v>
      </c>
      <c r="G184">
        <v>3.6</v>
      </c>
      <c r="H184">
        <v>2.11</v>
      </c>
      <c r="I184" s="7">
        <v>0</v>
      </c>
      <c r="J184">
        <v>2</v>
      </c>
      <c r="K184">
        <v>96.9</v>
      </c>
      <c r="L184">
        <v>5</v>
      </c>
      <c r="M184">
        <v>0.11</v>
      </c>
      <c r="N184">
        <v>0.23</v>
      </c>
      <c r="O184">
        <v>6.05</v>
      </c>
    </row>
    <row r="185" spans="1:15" x14ac:dyDescent="0.25">
      <c r="A185" s="13" t="s">
        <v>424</v>
      </c>
      <c r="B185" t="s">
        <v>425</v>
      </c>
      <c r="C185" s="1">
        <v>1546</v>
      </c>
      <c r="D185" s="7" t="s">
        <v>22</v>
      </c>
      <c r="E185" s="7" t="s">
        <v>167</v>
      </c>
      <c r="F185" s="7">
        <v>2.4900000000000002</v>
      </c>
      <c r="G185">
        <v>5.8000000000000003E-2</v>
      </c>
      <c r="H185">
        <v>1.82</v>
      </c>
      <c r="I185" s="7">
        <v>0</v>
      </c>
      <c r="J185" t="s">
        <v>19</v>
      </c>
      <c r="K185">
        <v>39.299999999999997</v>
      </c>
      <c r="L185" t="s">
        <v>19</v>
      </c>
      <c r="M185" t="s">
        <v>19</v>
      </c>
      <c r="N185">
        <v>0.6</v>
      </c>
      <c r="O185">
        <v>3.9</v>
      </c>
    </row>
    <row r="186" spans="1:15" x14ac:dyDescent="0.25">
      <c r="A186" s="13" t="s">
        <v>426</v>
      </c>
      <c r="B186" t="s">
        <v>427</v>
      </c>
      <c r="C186" s="1">
        <v>1535</v>
      </c>
      <c r="D186" s="7" t="s">
        <v>17</v>
      </c>
      <c r="E186" s="7" t="s">
        <v>296</v>
      </c>
      <c r="F186">
        <v>4.41</v>
      </c>
      <c r="G186">
        <v>3.79</v>
      </c>
      <c r="H186">
        <v>2.77</v>
      </c>
      <c r="I186">
        <v>32</v>
      </c>
      <c r="J186">
        <v>1</v>
      </c>
      <c r="K186">
        <v>82.3</v>
      </c>
      <c r="L186">
        <v>7</v>
      </c>
      <c r="M186">
        <v>1.2</v>
      </c>
      <c r="N186">
        <v>2.9</v>
      </c>
      <c r="O186">
        <v>10.1</v>
      </c>
    </row>
    <row r="187" spans="1:15" x14ac:dyDescent="0.25">
      <c r="A187" s="13" t="s">
        <v>428</v>
      </c>
      <c r="B187" t="s">
        <v>429</v>
      </c>
      <c r="C187" s="1">
        <v>1533</v>
      </c>
      <c r="D187" s="7" t="s">
        <v>84</v>
      </c>
      <c r="E187" s="7" t="s">
        <v>127</v>
      </c>
      <c r="F187">
        <v>3.73</v>
      </c>
      <c r="G187">
        <v>1.51</v>
      </c>
      <c r="H187">
        <v>2.6</v>
      </c>
      <c r="I187" s="7">
        <v>0</v>
      </c>
      <c r="J187">
        <v>2</v>
      </c>
      <c r="K187">
        <v>5.35</v>
      </c>
      <c r="L187">
        <v>6</v>
      </c>
      <c r="M187">
        <v>5.7000000000000002E-2</v>
      </c>
      <c r="N187">
        <v>0.79</v>
      </c>
      <c r="O187">
        <v>20.100000000000001</v>
      </c>
    </row>
    <row r="188" spans="1:15" x14ac:dyDescent="0.25">
      <c r="A188" s="13" t="s">
        <v>430</v>
      </c>
      <c r="B188" t="s">
        <v>431</v>
      </c>
      <c r="C188" s="1">
        <v>1532</v>
      </c>
      <c r="D188" s="7" t="s">
        <v>101</v>
      </c>
      <c r="E188" s="7" t="s">
        <v>123</v>
      </c>
      <c r="F188" s="7">
        <v>2.5299999999999998</v>
      </c>
      <c r="G188">
        <v>3.75</v>
      </c>
      <c r="H188">
        <v>2.68</v>
      </c>
      <c r="I188">
        <v>5.83</v>
      </c>
      <c r="J188" t="s">
        <v>19</v>
      </c>
      <c r="K188">
        <v>54.3</v>
      </c>
      <c r="L188">
        <v>7</v>
      </c>
      <c r="M188">
        <v>0.87</v>
      </c>
      <c r="N188">
        <v>0.94</v>
      </c>
      <c r="O188">
        <v>7.11</v>
      </c>
    </row>
    <row r="189" spans="1:15" x14ac:dyDescent="0.25">
      <c r="A189" s="13" t="s">
        <v>432</v>
      </c>
      <c r="B189" t="s">
        <v>433</v>
      </c>
      <c r="C189" s="1">
        <v>1528</v>
      </c>
      <c r="D189" s="7" t="s">
        <v>28</v>
      </c>
      <c r="E189" s="7" t="s">
        <v>29</v>
      </c>
      <c r="F189" s="7">
        <v>2.36</v>
      </c>
      <c r="G189">
        <v>2.12</v>
      </c>
      <c r="H189">
        <v>2.21</v>
      </c>
      <c r="I189">
        <v>8.0500000000000007</v>
      </c>
      <c r="J189" t="s">
        <v>19</v>
      </c>
      <c r="K189">
        <v>39.6</v>
      </c>
      <c r="L189">
        <v>7</v>
      </c>
      <c r="M189">
        <v>0.13</v>
      </c>
      <c r="N189">
        <v>0.19</v>
      </c>
      <c r="O189">
        <v>4.91</v>
      </c>
    </row>
    <row r="190" spans="1:15" x14ac:dyDescent="0.25">
      <c r="A190" s="13" t="s">
        <v>434</v>
      </c>
      <c r="B190" t="s">
        <v>435</v>
      </c>
      <c r="C190" s="1">
        <v>1525</v>
      </c>
      <c r="D190" s="7" t="s">
        <v>84</v>
      </c>
      <c r="E190" s="7" t="s">
        <v>91</v>
      </c>
      <c r="F190" s="7">
        <v>2.08</v>
      </c>
      <c r="G190">
        <v>2.77</v>
      </c>
      <c r="H190">
        <v>2.97</v>
      </c>
      <c r="I190">
        <v>10.4</v>
      </c>
      <c r="J190">
        <v>1</v>
      </c>
      <c r="K190">
        <v>4.5199999999999996</v>
      </c>
      <c r="L190">
        <v>5</v>
      </c>
      <c r="M190">
        <v>0.14000000000000001</v>
      </c>
      <c r="N190">
        <v>0.56000000000000005</v>
      </c>
      <c r="O190">
        <v>5.05</v>
      </c>
    </row>
    <row r="191" spans="1:15" x14ac:dyDescent="0.25">
      <c r="A191" s="13" t="s">
        <v>436</v>
      </c>
      <c r="B191" t="s">
        <v>437</v>
      </c>
      <c r="C191" s="1">
        <v>1517</v>
      </c>
      <c r="D191" s="7" t="s">
        <v>84</v>
      </c>
      <c r="E191" s="7" t="s">
        <v>120</v>
      </c>
      <c r="F191" s="7">
        <v>2.06</v>
      </c>
      <c r="G191">
        <v>0.28000000000000003</v>
      </c>
      <c r="H191">
        <v>2.54</v>
      </c>
      <c r="I191" s="7">
        <v>0</v>
      </c>
      <c r="J191" t="s">
        <v>19</v>
      </c>
      <c r="K191">
        <v>40.200000000000003</v>
      </c>
      <c r="L191">
        <v>2</v>
      </c>
      <c r="M191" t="s">
        <v>19</v>
      </c>
      <c r="N191">
        <v>0.14000000000000001</v>
      </c>
      <c r="O191">
        <v>8.91</v>
      </c>
    </row>
    <row r="192" spans="1:15" x14ac:dyDescent="0.25">
      <c r="A192" s="13" t="s">
        <v>438</v>
      </c>
      <c r="B192" t="s">
        <v>439</v>
      </c>
      <c r="C192" s="1">
        <v>1510</v>
      </c>
      <c r="D192" t="s">
        <v>101</v>
      </c>
      <c r="E192" t="s">
        <v>183</v>
      </c>
      <c r="F192" s="7">
        <v>1.05</v>
      </c>
      <c r="G192">
        <v>0.74</v>
      </c>
      <c r="H192">
        <v>4.72</v>
      </c>
      <c r="I192" s="7">
        <v>0</v>
      </c>
      <c r="J192" t="s">
        <v>19</v>
      </c>
      <c r="K192">
        <v>83.8</v>
      </c>
      <c r="L192">
        <v>5</v>
      </c>
      <c r="M192">
        <v>4.2000000000000003E-2</v>
      </c>
      <c r="N192">
        <v>0.42</v>
      </c>
      <c r="O192">
        <v>18.7</v>
      </c>
    </row>
    <row r="193" spans="1:15" x14ac:dyDescent="0.25">
      <c r="A193" s="11" t="s">
        <v>440</v>
      </c>
      <c r="B193" s="3" t="s">
        <v>441</v>
      </c>
      <c r="C193" s="4">
        <v>1503</v>
      </c>
      <c r="D193" s="3" t="s">
        <v>101</v>
      </c>
      <c r="E193" s="3" t="s">
        <v>191</v>
      </c>
      <c r="F193" s="3">
        <v>5.29</v>
      </c>
      <c r="G193" s="3">
        <v>5.43</v>
      </c>
      <c r="H193" s="3">
        <v>1.88</v>
      </c>
      <c r="I193" s="3">
        <v>3.98</v>
      </c>
      <c r="J193" s="3" t="s">
        <v>19</v>
      </c>
      <c r="K193" s="3">
        <v>74.400000000000006</v>
      </c>
      <c r="L193" s="3">
        <v>5</v>
      </c>
      <c r="M193" s="3">
        <v>0.33</v>
      </c>
      <c r="N193" s="3">
        <v>0.28000000000000003</v>
      </c>
      <c r="O193" s="3">
        <v>3.72</v>
      </c>
    </row>
    <row r="194" spans="1:15" x14ac:dyDescent="0.25">
      <c r="A194" s="13" t="s">
        <v>442</v>
      </c>
      <c r="B194" t="s">
        <v>443</v>
      </c>
      <c r="C194" s="1">
        <v>1473</v>
      </c>
      <c r="D194" s="7" t="s">
        <v>22</v>
      </c>
      <c r="E194" s="7" t="s">
        <v>137</v>
      </c>
      <c r="F194" s="7">
        <v>1.5</v>
      </c>
      <c r="G194">
        <v>2.87</v>
      </c>
      <c r="H194">
        <v>1.46</v>
      </c>
      <c r="I194">
        <v>10.8</v>
      </c>
      <c r="J194">
        <v>2</v>
      </c>
      <c r="K194">
        <v>27.7</v>
      </c>
      <c r="L194">
        <v>4</v>
      </c>
      <c r="M194">
        <v>0.15</v>
      </c>
      <c r="N194">
        <v>2.27</v>
      </c>
      <c r="O194">
        <v>13.3</v>
      </c>
    </row>
    <row r="195" spans="1:15" x14ac:dyDescent="0.25">
      <c r="A195" s="13" t="s">
        <v>444</v>
      </c>
      <c r="B195" t="s">
        <v>444</v>
      </c>
      <c r="C195" s="1">
        <v>1461</v>
      </c>
      <c r="D195" t="s">
        <v>110</v>
      </c>
      <c r="E195" t="s">
        <v>111</v>
      </c>
      <c r="F195" s="7">
        <v>1.01</v>
      </c>
      <c r="G195">
        <v>1.58</v>
      </c>
      <c r="H195">
        <v>5.08</v>
      </c>
      <c r="I195" s="7">
        <v>0</v>
      </c>
      <c r="J195">
        <v>1</v>
      </c>
      <c r="K195" t="s">
        <v>19</v>
      </c>
      <c r="L195">
        <v>4</v>
      </c>
      <c r="M195">
        <v>2.5000000000000001E-2</v>
      </c>
      <c r="N195">
        <v>0.36</v>
      </c>
      <c r="O195">
        <v>32.4</v>
      </c>
    </row>
    <row r="196" spans="1:15" x14ac:dyDescent="0.25">
      <c r="A196" s="13" t="s">
        <v>445</v>
      </c>
      <c r="B196" t="s">
        <v>446</v>
      </c>
      <c r="C196" s="1">
        <v>1450</v>
      </c>
      <c r="D196" s="7" t="s">
        <v>76</v>
      </c>
      <c r="E196" s="7" t="s">
        <v>104</v>
      </c>
      <c r="F196" s="7">
        <v>2.41</v>
      </c>
      <c r="G196">
        <v>5.0199999999999996</v>
      </c>
      <c r="H196">
        <v>1.87</v>
      </c>
      <c r="I196" s="7">
        <v>-2.78</v>
      </c>
      <c r="J196">
        <v>5</v>
      </c>
      <c r="K196">
        <v>20.3</v>
      </c>
      <c r="L196">
        <v>4</v>
      </c>
      <c r="M196">
        <v>0.33</v>
      </c>
      <c r="N196">
        <v>0.34</v>
      </c>
      <c r="O196">
        <v>31.9</v>
      </c>
    </row>
    <row r="197" spans="1:15" x14ac:dyDescent="0.25">
      <c r="A197" s="13" t="s">
        <v>447</v>
      </c>
      <c r="B197" t="s">
        <v>448</v>
      </c>
      <c r="C197" s="1">
        <v>1433</v>
      </c>
      <c r="D197" s="7" t="s">
        <v>101</v>
      </c>
      <c r="E197" s="7" t="s">
        <v>191</v>
      </c>
      <c r="F197">
        <v>4.45</v>
      </c>
      <c r="G197">
        <v>4.1500000000000004</v>
      </c>
      <c r="H197">
        <v>1.65</v>
      </c>
      <c r="I197">
        <v>37.299999999999997</v>
      </c>
      <c r="J197">
        <v>1</v>
      </c>
      <c r="K197">
        <v>30.2</v>
      </c>
      <c r="L197">
        <v>7</v>
      </c>
      <c r="M197">
        <v>0.87</v>
      </c>
      <c r="N197">
        <v>1.01</v>
      </c>
      <c r="O197">
        <v>16.2</v>
      </c>
    </row>
    <row r="198" spans="1:15" x14ac:dyDescent="0.25">
      <c r="A198" s="13" t="s">
        <v>449</v>
      </c>
      <c r="B198" t="s">
        <v>450</v>
      </c>
      <c r="C198" s="1">
        <v>1429</v>
      </c>
      <c r="D198" s="7" t="s">
        <v>101</v>
      </c>
      <c r="E198" s="7" t="s">
        <v>134</v>
      </c>
      <c r="F198" s="7">
        <v>1.48</v>
      </c>
      <c r="G198">
        <v>5.0199999999999996</v>
      </c>
      <c r="H198">
        <v>5.91</v>
      </c>
      <c r="I198" s="7">
        <v>-100</v>
      </c>
      <c r="J198">
        <v>2</v>
      </c>
      <c r="K198">
        <v>133.1</v>
      </c>
      <c r="L198">
        <v>6</v>
      </c>
      <c r="M198">
        <v>0.26</v>
      </c>
      <c r="N198">
        <v>6.5000000000000002E-2</v>
      </c>
      <c r="O198">
        <v>26.6</v>
      </c>
    </row>
    <row r="199" spans="1:15" x14ac:dyDescent="0.25">
      <c r="A199" s="13" t="s">
        <v>451</v>
      </c>
      <c r="B199" t="s">
        <v>452</v>
      </c>
      <c r="C199" s="1">
        <v>1419</v>
      </c>
      <c r="D199" s="7" t="s">
        <v>84</v>
      </c>
      <c r="E199" s="7" t="s">
        <v>85</v>
      </c>
      <c r="F199" s="7">
        <v>2.59</v>
      </c>
      <c r="G199">
        <v>3.2</v>
      </c>
      <c r="H199">
        <v>1.97</v>
      </c>
      <c r="I199">
        <v>14</v>
      </c>
      <c r="J199" t="s">
        <v>19</v>
      </c>
      <c r="K199">
        <v>17.5</v>
      </c>
      <c r="L199">
        <v>7</v>
      </c>
      <c r="M199">
        <v>0.18</v>
      </c>
      <c r="N199">
        <v>0.31</v>
      </c>
      <c r="O199">
        <v>12.4</v>
      </c>
    </row>
    <row r="200" spans="1:15" x14ac:dyDescent="0.25">
      <c r="A200" s="11" t="s">
        <v>453</v>
      </c>
      <c r="B200" s="3" t="s">
        <v>454</v>
      </c>
      <c r="C200" s="4">
        <v>1408</v>
      </c>
      <c r="D200" s="3" t="s">
        <v>101</v>
      </c>
      <c r="E200" s="3" t="s">
        <v>455</v>
      </c>
      <c r="F200" s="3">
        <v>3.91</v>
      </c>
      <c r="G200" s="3">
        <v>3.92</v>
      </c>
      <c r="H200" s="3">
        <v>1.87</v>
      </c>
      <c r="I200" s="3">
        <v>6.43</v>
      </c>
      <c r="J200" s="3">
        <v>4</v>
      </c>
      <c r="K200" s="3">
        <v>73.7</v>
      </c>
      <c r="L200" s="3">
        <v>6</v>
      </c>
      <c r="M200" s="3">
        <v>0.23</v>
      </c>
      <c r="N200" s="3">
        <v>0.31</v>
      </c>
      <c r="O200" s="3">
        <v>12.2</v>
      </c>
    </row>
    <row r="201" spans="1:15" x14ac:dyDescent="0.25">
      <c r="A201" s="13" t="s">
        <v>456</v>
      </c>
      <c r="B201" t="s">
        <v>457</v>
      </c>
      <c r="C201" s="1">
        <v>1405</v>
      </c>
      <c r="D201" s="7" t="s">
        <v>84</v>
      </c>
      <c r="E201" s="7" t="s">
        <v>127</v>
      </c>
      <c r="F201">
        <v>4.4800000000000004</v>
      </c>
      <c r="G201">
        <v>0.84</v>
      </c>
      <c r="H201">
        <v>2.19</v>
      </c>
      <c r="I201" s="7">
        <v>0</v>
      </c>
      <c r="J201" t="s">
        <v>19</v>
      </c>
      <c r="K201">
        <v>31.3</v>
      </c>
      <c r="L201">
        <v>3</v>
      </c>
      <c r="M201">
        <v>-0.18</v>
      </c>
      <c r="N201">
        <v>0.45</v>
      </c>
      <c r="O201">
        <v>22.9</v>
      </c>
    </row>
    <row r="202" spans="1:15" x14ac:dyDescent="0.25">
      <c r="A202" s="13" t="s">
        <v>458</v>
      </c>
      <c r="B202" t="s">
        <v>459</v>
      </c>
      <c r="C202" s="1">
        <v>1404</v>
      </c>
      <c r="D202" s="7" t="s">
        <v>101</v>
      </c>
      <c r="E202" s="7" t="s">
        <v>123</v>
      </c>
      <c r="F202" s="7">
        <v>0.41</v>
      </c>
      <c r="G202">
        <v>1.89</v>
      </c>
      <c r="H202">
        <v>6.69</v>
      </c>
      <c r="I202" s="7">
        <v>-13.1</v>
      </c>
      <c r="J202">
        <v>1</v>
      </c>
      <c r="K202" s="1">
        <v>-1211</v>
      </c>
      <c r="L202">
        <v>7</v>
      </c>
      <c r="M202">
        <v>0.22</v>
      </c>
      <c r="N202">
        <v>-1.0900000000000001</v>
      </c>
      <c r="O202">
        <v>-4.3099999999999996</v>
      </c>
    </row>
    <row r="203" spans="1:15" x14ac:dyDescent="0.25">
      <c r="A203" s="13" t="s">
        <v>460</v>
      </c>
      <c r="B203" t="s">
        <v>461</v>
      </c>
      <c r="C203" s="1">
        <v>1400</v>
      </c>
      <c r="D203" s="7" t="s">
        <v>28</v>
      </c>
      <c r="E203" s="7" t="s">
        <v>29</v>
      </c>
      <c r="F203" s="7">
        <v>2.8</v>
      </c>
      <c r="G203">
        <v>3.96</v>
      </c>
      <c r="H203">
        <v>1.71</v>
      </c>
      <c r="I203">
        <v>23.5</v>
      </c>
      <c r="J203">
        <v>1</v>
      </c>
      <c r="K203">
        <v>37.700000000000003</v>
      </c>
      <c r="L203">
        <v>6</v>
      </c>
      <c r="M203">
        <v>0.25</v>
      </c>
      <c r="N203">
        <v>0.17</v>
      </c>
      <c r="O203">
        <v>11.6</v>
      </c>
    </row>
    <row r="204" spans="1:15" x14ac:dyDescent="0.25">
      <c r="A204" s="13" t="s">
        <v>462</v>
      </c>
      <c r="B204" t="s">
        <v>463</v>
      </c>
      <c r="C204" s="1">
        <v>1382</v>
      </c>
      <c r="D204" s="7" t="s">
        <v>84</v>
      </c>
      <c r="E204" s="7" t="s">
        <v>120</v>
      </c>
      <c r="F204" s="7">
        <v>1.1499999999999999</v>
      </c>
      <c r="G204">
        <v>2.86</v>
      </c>
      <c r="H204">
        <v>5.41</v>
      </c>
      <c r="I204">
        <v>9.39</v>
      </c>
      <c r="J204" t="s">
        <v>19</v>
      </c>
      <c r="K204">
        <v>12.5</v>
      </c>
      <c r="L204">
        <v>8</v>
      </c>
      <c r="M204">
        <v>0.25</v>
      </c>
      <c r="N204">
        <v>0.41</v>
      </c>
      <c r="O204">
        <v>8.27</v>
      </c>
    </row>
    <row r="205" spans="1:15" x14ac:dyDescent="0.25">
      <c r="A205" s="13" t="s">
        <v>464</v>
      </c>
      <c r="B205" t="s">
        <v>465</v>
      </c>
      <c r="C205" s="1">
        <v>1376</v>
      </c>
      <c r="D205" s="7" t="s">
        <v>84</v>
      </c>
      <c r="E205" s="7" t="s">
        <v>120</v>
      </c>
      <c r="F205" s="7">
        <v>2.4500000000000002</v>
      </c>
      <c r="G205">
        <v>4.7</v>
      </c>
      <c r="H205">
        <v>3.06</v>
      </c>
      <c r="I205" s="7">
        <v>-23.7</v>
      </c>
      <c r="J205">
        <v>2</v>
      </c>
      <c r="K205">
        <v>0.11</v>
      </c>
      <c r="L205">
        <v>4</v>
      </c>
      <c r="M205">
        <v>0.41</v>
      </c>
      <c r="N205">
        <v>0.27</v>
      </c>
      <c r="O205">
        <v>8.59</v>
      </c>
    </row>
    <row r="206" spans="1:15" x14ac:dyDescent="0.25">
      <c r="A206" s="13" t="s">
        <v>466</v>
      </c>
      <c r="B206" t="s">
        <v>467</v>
      </c>
      <c r="C206" s="1">
        <v>1364</v>
      </c>
      <c r="D206" t="s">
        <v>36</v>
      </c>
      <c r="E206" t="s">
        <v>468</v>
      </c>
      <c r="F206" s="7">
        <v>1.19</v>
      </c>
      <c r="G206">
        <v>6.7000000000000004E-2</v>
      </c>
      <c r="H206">
        <v>5.0199999999999996</v>
      </c>
      <c r="I206" s="7">
        <v>0</v>
      </c>
      <c r="J206" t="s">
        <v>19</v>
      </c>
      <c r="K206">
        <v>52</v>
      </c>
      <c r="L206" t="s">
        <v>19</v>
      </c>
      <c r="M206">
        <v>-0.1</v>
      </c>
      <c r="N206">
        <v>9.4E-2</v>
      </c>
      <c r="O206">
        <v>1.78</v>
      </c>
    </row>
    <row r="207" spans="1:15" x14ac:dyDescent="0.25">
      <c r="A207" s="13" t="s">
        <v>469</v>
      </c>
      <c r="B207" t="s">
        <v>470</v>
      </c>
      <c r="C207" s="1">
        <v>1359</v>
      </c>
      <c r="D207" s="7" t="s">
        <v>84</v>
      </c>
      <c r="E207" s="7" t="s">
        <v>85</v>
      </c>
      <c r="F207" s="7">
        <v>1.63</v>
      </c>
      <c r="G207" t="s">
        <v>19</v>
      </c>
      <c r="H207">
        <v>2.83</v>
      </c>
      <c r="I207" s="7">
        <v>0</v>
      </c>
      <c r="J207" t="s">
        <v>19</v>
      </c>
      <c r="K207" s="7">
        <v>208.6</v>
      </c>
      <c r="L207">
        <v>1</v>
      </c>
      <c r="M207" t="s">
        <v>19</v>
      </c>
      <c r="N207">
        <v>0.06</v>
      </c>
      <c r="O207">
        <v>14.4</v>
      </c>
    </row>
    <row r="208" spans="1:15" x14ac:dyDescent="0.25">
      <c r="A208" s="13" t="s">
        <v>471</v>
      </c>
      <c r="B208" t="s">
        <v>472</v>
      </c>
      <c r="C208" s="1">
        <v>1354</v>
      </c>
      <c r="D208" s="7" t="s">
        <v>101</v>
      </c>
      <c r="E208" s="7" t="s">
        <v>102</v>
      </c>
      <c r="F208" s="7">
        <v>2.74</v>
      </c>
      <c r="G208">
        <v>1.95</v>
      </c>
      <c r="H208">
        <v>2.4900000000000002</v>
      </c>
      <c r="I208">
        <v>27.9</v>
      </c>
      <c r="J208">
        <v>1</v>
      </c>
      <c r="K208">
        <v>0.68</v>
      </c>
      <c r="L208">
        <v>6</v>
      </c>
      <c r="M208">
        <v>5.7000000000000002E-2</v>
      </c>
      <c r="N208">
        <v>0.16</v>
      </c>
      <c r="O208">
        <v>2.4300000000000002</v>
      </c>
    </row>
    <row r="209" spans="1:15" x14ac:dyDescent="0.25">
      <c r="A209" s="13" t="s">
        <v>473</v>
      </c>
      <c r="B209" t="s">
        <v>474</v>
      </c>
      <c r="C209" s="1">
        <v>1350</v>
      </c>
      <c r="D209" s="7" t="s">
        <v>84</v>
      </c>
      <c r="E209" s="7" t="s">
        <v>120</v>
      </c>
      <c r="F209" s="7">
        <v>1.66</v>
      </c>
      <c r="G209">
        <v>2.66</v>
      </c>
      <c r="H209">
        <v>2.02</v>
      </c>
      <c r="I209">
        <v>18.600000000000001</v>
      </c>
      <c r="J209" t="s">
        <v>19</v>
      </c>
      <c r="K209">
        <v>18.600000000000001</v>
      </c>
      <c r="L209">
        <v>8</v>
      </c>
      <c r="M209">
        <v>0.35</v>
      </c>
      <c r="N209">
        <v>0.83</v>
      </c>
      <c r="O209">
        <v>14.8</v>
      </c>
    </row>
    <row r="210" spans="1:15" x14ac:dyDescent="0.25">
      <c r="A210" s="13" t="s">
        <v>475</v>
      </c>
      <c r="B210" t="s">
        <v>476</v>
      </c>
      <c r="C210" s="1">
        <v>1348</v>
      </c>
      <c r="D210" s="7" t="s">
        <v>101</v>
      </c>
      <c r="E210" s="7" t="s">
        <v>191</v>
      </c>
      <c r="F210">
        <v>4.54</v>
      </c>
      <c r="G210">
        <v>5.32</v>
      </c>
      <c r="H210">
        <v>1.69</v>
      </c>
      <c r="I210">
        <v>5.53</v>
      </c>
      <c r="J210" t="s">
        <v>19</v>
      </c>
      <c r="K210">
        <v>135.9</v>
      </c>
      <c r="L210">
        <v>6</v>
      </c>
      <c r="M210">
        <v>1.58</v>
      </c>
      <c r="N210">
        <v>0.7</v>
      </c>
      <c r="O210">
        <v>15.6</v>
      </c>
    </row>
    <row r="211" spans="1:15" x14ac:dyDescent="0.25">
      <c r="A211" s="13" t="s">
        <v>477</v>
      </c>
      <c r="B211" t="s">
        <v>478</v>
      </c>
      <c r="C211" s="1">
        <v>1339</v>
      </c>
      <c r="D211" s="7" t="s">
        <v>22</v>
      </c>
      <c r="E211" s="7" t="s">
        <v>167</v>
      </c>
      <c r="F211" s="7">
        <v>2.77</v>
      </c>
      <c r="G211">
        <v>2.4</v>
      </c>
      <c r="H211">
        <v>2.2799999999999998</v>
      </c>
      <c r="I211">
        <v>4.0999999999999996</v>
      </c>
      <c r="J211">
        <v>2</v>
      </c>
      <c r="K211">
        <v>1.18</v>
      </c>
      <c r="L211">
        <v>6</v>
      </c>
      <c r="M211">
        <v>9.4E-2</v>
      </c>
      <c r="N211">
        <v>0.56000000000000005</v>
      </c>
      <c r="O211">
        <v>9.41</v>
      </c>
    </row>
    <row r="212" spans="1:15" x14ac:dyDescent="0.25">
      <c r="A212" s="13" t="s">
        <v>479</v>
      </c>
      <c r="B212" t="s">
        <v>480</v>
      </c>
      <c r="C212" s="1">
        <v>1309</v>
      </c>
      <c r="D212" s="7" t="s">
        <v>32</v>
      </c>
      <c r="E212" s="7" t="s">
        <v>33</v>
      </c>
      <c r="F212" s="7">
        <v>2.29</v>
      </c>
      <c r="G212">
        <v>3.14</v>
      </c>
      <c r="H212">
        <v>2.85</v>
      </c>
      <c r="I212">
        <v>11.6</v>
      </c>
      <c r="J212">
        <v>2</v>
      </c>
      <c r="K212">
        <v>0.5</v>
      </c>
      <c r="L212">
        <v>5</v>
      </c>
      <c r="M212">
        <v>-7.0999999999999994E-2</v>
      </c>
      <c r="N212">
        <v>0.43</v>
      </c>
      <c r="O212">
        <v>7.77</v>
      </c>
    </row>
    <row r="213" spans="1:15" x14ac:dyDescent="0.25">
      <c r="A213" s="13" t="s">
        <v>483</v>
      </c>
      <c r="B213" t="s">
        <v>484</v>
      </c>
      <c r="C213" s="1">
        <v>1297</v>
      </c>
      <c r="D213" s="7" t="s">
        <v>84</v>
      </c>
      <c r="E213" s="7" t="s">
        <v>85</v>
      </c>
      <c r="F213" s="7">
        <v>2.7</v>
      </c>
      <c r="G213">
        <v>2.65</v>
      </c>
      <c r="H213">
        <v>1.54</v>
      </c>
      <c r="I213">
        <v>17.7</v>
      </c>
      <c r="J213" t="s">
        <v>19</v>
      </c>
      <c r="K213">
        <v>31</v>
      </c>
      <c r="L213">
        <v>8</v>
      </c>
      <c r="M213">
        <v>0.15</v>
      </c>
      <c r="N213">
        <v>0.27</v>
      </c>
      <c r="O213">
        <v>13.2</v>
      </c>
    </row>
    <row r="214" spans="1:15" x14ac:dyDescent="0.25">
      <c r="A214" s="13" t="s">
        <v>481</v>
      </c>
      <c r="B214" t="s">
        <v>482</v>
      </c>
      <c r="C214" s="1">
        <v>1297</v>
      </c>
      <c r="D214" s="7" t="s">
        <v>22</v>
      </c>
      <c r="E214" s="7" t="s">
        <v>167</v>
      </c>
      <c r="F214" s="7">
        <v>2.4700000000000002</v>
      </c>
      <c r="G214">
        <v>1.02</v>
      </c>
      <c r="H214">
        <v>1.55</v>
      </c>
      <c r="I214" s="7">
        <v>0</v>
      </c>
      <c r="J214">
        <v>1</v>
      </c>
      <c r="K214">
        <v>58.1</v>
      </c>
      <c r="L214">
        <v>3</v>
      </c>
      <c r="M214">
        <v>-0.23</v>
      </c>
      <c r="N214">
        <v>0.53</v>
      </c>
      <c r="O214">
        <v>13.8</v>
      </c>
    </row>
    <row r="215" spans="1:15" x14ac:dyDescent="0.25">
      <c r="A215" s="13" t="s">
        <v>485</v>
      </c>
      <c r="B215" t="s">
        <v>486</v>
      </c>
      <c r="C215" s="1">
        <v>1273</v>
      </c>
      <c r="D215" s="7" t="s">
        <v>84</v>
      </c>
      <c r="E215" s="7" t="s">
        <v>85</v>
      </c>
      <c r="F215">
        <v>3.14</v>
      </c>
      <c r="G215">
        <v>4.6100000000000003</v>
      </c>
      <c r="H215">
        <v>1.87</v>
      </c>
      <c r="I215">
        <v>8.5</v>
      </c>
      <c r="J215">
        <v>1</v>
      </c>
      <c r="K215">
        <v>63.1</v>
      </c>
      <c r="L215">
        <v>5</v>
      </c>
      <c r="M215">
        <v>0.14000000000000001</v>
      </c>
      <c r="N215">
        <v>0.24</v>
      </c>
      <c r="O215">
        <v>12.5</v>
      </c>
    </row>
    <row r="216" spans="1:15" x14ac:dyDescent="0.25">
      <c r="A216" s="13" t="s">
        <v>487</v>
      </c>
      <c r="B216" t="s">
        <v>488</v>
      </c>
      <c r="C216" s="1">
        <v>1264</v>
      </c>
      <c r="D216" s="7" t="s">
        <v>28</v>
      </c>
      <c r="E216" s="7" t="s">
        <v>40</v>
      </c>
      <c r="F216" s="7">
        <v>2.1800000000000002</v>
      </c>
      <c r="G216">
        <v>6.22</v>
      </c>
      <c r="H216">
        <v>2.9</v>
      </c>
      <c r="I216" s="7">
        <v>-3.62</v>
      </c>
      <c r="J216">
        <v>5</v>
      </c>
      <c r="K216">
        <v>113.8</v>
      </c>
      <c r="L216">
        <v>6</v>
      </c>
      <c r="M216">
        <v>-1.4999999999999999E-2</v>
      </c>
      <c r="N216">
        <v>0.15</v>
      </c>
      <c r="O216">
        <v>13.3</v>
      </c>
    </row>
    <row r="217" spans="1:15" x14ac:dyDescent="0.25">
      <c r="A217" s="13" t="s">
        <v>489</v>
      </c>
      <c r="B217" t="s">
        <v>490</v>
      </c>
      <c r="C217" s="1">
        <v>1259</v>
      </c>
      <c r="D217" t="s">
        <v>36</v>
      </c>
      <c r="E217" t="s">
        <v>140</v>
      </c>
      <c r="F217" s="7">
        <v>1.63</v>
      </c>
      <c r="G217">
        <v>3.33</v>
      </c>
      <c r="H217">
        <v>3.07</v>
      </c>
      <c r="I217">
        <v>4.8099999999999996</v>
      </c>
      <c r="J217" t="s">
        <v>19</v>
      </c>
      <c r="K217">
        <v>78.099999999999994</v>
      </c>
      <c r="L217">
        <v>6</v>
      </c>
      <c r="M217">
        <v>0.2</v>
      </c>
      <c r="N217">
        <v>0.22</v>
      </c>
      <c r="O217">
        <v>13.1</v>
      </c>
    </row>
    <row r="218" spans="1:15" x14ac:dyDescent="0.25">
      <c r="A218" s="13" t="s">
        <v>491</v>
      </c>
      <c r="B218" t="s">
        <v>492</v>
      </c>
      <c r="C218" s="1">
        <v>1247</v>
      </c>
      <c r="D218" s="7" t="s">
        <v>22</v>
      </c>
      <c r="E218" s="7" t="s">
        <v>62</v>
      </c>
      <c r="F218">
        <v>9.35</v>
      </c>
      <c r="G218">
        <v>1.71</v>
      </c>
      <c r="H218">
        <v>0.97</v>
      </c>
      <c r="I218" s="7">
        <v>0</v>
      </c>
      <c r="J218">
        <v>2</v>
      </c>
      <c r="K218">
        <v>24.7</v>
      </c>
      <c r="L218">
        <v>3</v>
      </c>
      <c r="M218">
        <v>2.0499999999999998</v>
      </c>
      <c r="N218">
        <v>1.1499999999999999</v>
      </c>
      <c r="O218">
        <v>-3.97</v>
      </c>
    </row>
    <row r="219" spans="1:15" x14ac:dyDescent="0.25">
      <c r="A219" s="13" t="s">
        <v>493</v>
      </c>
      <c r="B219" t="s">
        <v>494</v>
      </c>
      <c r="C219" s="1">
        <v>1235</v>
      </c>
      <c r="D219" s="7" t="s">
        <v>22</v>
      </c>
      <c r="E219" s="7" t="s">
        <v>23</v>
      </c>
      <c r="F219">
        <v>3.09</v>
      </c>
      <c r="G219">
        <v>2.5099999999999998</v>
      </c>
      <c r="H219">
        <v>3.08</v>
      </c>
      <c r="I219">
        <v>22.2</v>
      </c>
      <c r="J219">
        <v>2</v>
      </c>
      <c r="K219" s="9">
        <v>1066</v>
      </c>
      <c r="L219">
        <v>6</v>
      </c>
      <c r="M219">
        <v>0.11</v>
      </c>
      <c r="N219">
        <v>0.33</v>
      </c>
      <c r="O219">
        <v>16</v>
      </c>
    </row>
    <row r="220" spans="1:15" x14ac:dyDescent="0.25">
      <c r="A220" s="13" t="s">
        <v>495</v>
      </c>
      <c r="B220" t="s">
        <v>496</v>
      </c>
      <c r="C220" s="1">
        <v>1233</v>
      </c>
      <c r="D220" s="7" t="s">
        <v>22</v>
      </c>
      <c r="E220" s="7" t="s">
        <v>167</v>
      </c>
      <c r="F220">
        <v>4.26</v>
      </c>
      <c r="G220">
        <v>0.64</v>
      </c>
      <c r="H220">
        <v>1.78</v>
      </c>
      <c r="I220" s="7">
        <v>0</v>
      </c>
      <c r="J220" t="s">
        <v>19</v>
      </c>
      <c r="K220">
        <v>24.8</v>
      </c>
      <c r="L220">
        <v>4</v>
      </c>
      <c r="M220">
        <v>1.07</v>
      </c>
      <c r="N220">
        <v>0.35</v>
      </c>
      <c r="O220">
        <v>13.5</v>
      </c>
    </row>
    <row r="221" spans="1:15" x14ac:dyDescent="0.25">
      <c r="A221" s="13" t="s">
        <v>497</v>
      </c>
      <c r="B221" t="s">
        <v>498</v>
      </c>
      <c r="C221" s="1">
        <v>1222</v>
      </c>
      <c r="D221" s="7" t="s">
        <v>101</v>
      </c>
      <c r="E221" s="7" t="s">
        <v>102</v>
      </c>
      <c r="F221" s="7">
        <v>2.68</v>
      </c>
      <c r="G221">
        <v>2.37</v>
      </c>
      <c r="H221">
        <v>2.68</v>
      </c>
      <c r="I221">
        <v>7.26</v>
      </c>
      <c r="J221" t="s">
        <v>19</v>
      </c>
      <c r="K221">
        <v>53.9</v>
      </c>
      <c r="L221">
        <v>3</v>
      </c>
      <c r="M221">
        <v>1.05</v>
      </c>
      <c r="N221">
        <v>0.81</v>
      </c>
      <c r="O221">
        <v>5.49</v>
      </c>
    </row>
    <row r="222" spans="1:15" x14ac:dyDescent="0.25">
      <c r="A222" s="13" t="s">
        <v>499</v>
      </c>
      <c r="B222" t="s">
        <v>500</v>
      </c>
      <c r="C222" s="1">
        <v>1215</v>
      </c>
      <c r="D222" s="7" t="s">
        <v>101</v>
      </c>
      <c r="E222" s="7" t="s">
        <v>102</v>
      </c>
      <c r="F222" s="7">
        <v>2.21</v>
      </c>
      <c r="G222">
        <v>2.2599999999999998</v>
      </c>
      <c r="H222">
        <v>3.37</v>
      </c>
      <c r="I222">
        <v>16.7</v>
      </c>
      <c r="J222" t="s">
        <v>19</v>
      </c>
      <c r="K222">
        <v>28.7</v>
      </c>
      <c r="L222">
        <v>7</v>
      </c>
      <c r="M222">
        <v>8.4000000000000005E-2</v>
      </c>
      <c r="N222">
        <v>0.18</v>
      </c>
      <c r="O222">
        <v>7.98</v>
      </c>
    </row>
    <row r="223" spans="1:15" x14ac:dyDescent="0.25">
      <c r="A223" s="13" t="s">
        <v>501</v>
      </c>
      <c r="B223" t="s">
        <v>502</v>
      </c>
      <c r="C223" s="1">
        <v>1214</v>
      </c>
      <c r="D223" s="7" t="s">
        <v>84</v>
      </c>
      <c r="E223" s="7" t="s">
        <v>85</v>
      </c>
      <c r="F223">
        <v>5.05</v>
      </c>
      <c r="G223">
        <v>5.21</v>
      </c>
      <c r="H223">
        <v>1.1499999999999999</v>
      </c>
      <c r="I223">
        <v>24.5</v>
      </c>
      <c r="J223">
        <v>2</v>
      </c>
      <c r="K223">
        <v>112.4</v>
      </c>
      <c r="L223">
        <v>4</v>
      </c>
      <c r="M223">
        <v>0.22</v>
      </c>
      <c r="N223">
        <v>0.12</v>
      </c>
      <c r="O223">
        <v>19.5</v>
      </c>
    </row>
    <row r="224" spans="1:15" x14ac:dyDescent="0.25">
      <c r="A224" s="13" t="s">
        <v>503</v>
      </c>
      <c r="B224" t="s">
        <v>504</v>
      </c>
      <c r="C224" s="1">
        <v>1209</v>
      </c>
      <c r="D224" s="7" t="s">
        <v>32</v>
      </c>
      <c r="E224" s="7" t="s">
        <v>33</v>
      </c>
      <c r="F224" s="7">
        <v>1.64</v>
      </c>
      <c r="G224">
        <v>1.88</v>
      </c>
      <c r="H224">
        <v>4.63</v>
      </c>
      <c r="I224" s="7">
        <v>0</v>
      </c>
      <c r="J224">
        <v>1</v>
      </c>
      <c r="K224">
        <v>7.11</v>
      </c>
      <c r="L224">
        <v>2</v>
      </c>
      <c r="M224">
        <v>0.15</v>
      </c>
      <c r="N224">
        <v>0.24</v>
      </c>
      <c r="O224">
        <v>61.3</v>
      </c>
    </row>
    <row r="225" spans="1:15" x14ac:dyDescent="0.25">
      <c r="A225" s="13" t="s">
        <v>505</v>
      </c>
      <c r="B225" t="s">
        <v>506</v>
      </c>
      <c r="C225" s="1">
        <v>1192</v>
      </c>
      <c r="D225" t="s">
        <v>32</v>
      </c>
      <c r="E225" t="s">
        <v>257</v>
      </c>
      <c r="F225">
        <v>3.86</v>
      </c>
      <c r="G225" s="7">
        <v>2.78</v>
      </c>
      <c r="H225">
        <v>1.5</v>
      </c>
      <c r="I225">
        <v>13.3</v>
      </c>
      <c r="J225">
        <v>2</v>
      </c>
      <c r="K225">
        <v>1.47</v>
      </c>
      <c r="L225">
        <v>7</v>
      </c>
      <c r="M225">
        <v>4.3999999999999997E-2</v>
      </c>
      <c r="N225">
        <v>0.37</v>
      </c>
      <c r="O225">
        <v>3.87</v>
      </c>
    </row>
    <row r="226" spans="1:15" x14ac:dyDescent="0.25">
      <c r="A226" s="13" t="s">
        <v>507</v>
      </c>
      <c r="B226" t="s">
        <v>508</v>
      </c>
      <c r="C226" s="1">
        <v>1184</v>
      </c>
      <c r="D226" t="s">
        <v>110</v>
      </c>
      <c r="E226" t="s">
        <v>509</v>
      </c>
      <c r="F226" s="7">
        <v>1.45</v>
      </c>
      <c r="G226">
        <v>1.81</v>
      </c>
      <c r="H226">
        <v>7.45</v>
      </c>
      <c r="I226">
        <v>24.5</v>
      </c>
      <c r="J226" t="s">
        <v>19</v>
      </c>
      <c r="K226">
        <v>41.3</v>
      </c>
      <c r="L226">
        <v>7</v>
      </c>
      <c r="M226">
        <v>0.31</v>
      </c>
      <c r="N226">
        <v>0.46</v>
      </c>
      <c r="O226">
        <v>4.3600000000000003</v>
      </c>
    </row>
    <row r="227" spans="1:15" x14ac:dyDescent="0.25">
      <c r="A227" s="13" t="s">
        <v>510</v>
      </c>
      <c r="B227" t="s">
        <v>511</v>
      </c>
      <c r="C227" s="1">
        <v>1181</v>
      </c>
      <c r="D227" s="7" t="s">
        <v>22</v>
      </c>
      <c r="E227" s="7" t="s">
        <v>137</v>
      </c>
      <c r="F227">
        <v>4.05</v>
      </c>
      <c r="G227">
        <v>6.84</v>
      </c>
      <c r="H227">
        <v>3.79</v>
      </c>
      <c r="I227" s="7">
        <v>-6.86</v>
      </c>
      <c r="J227">
        <v>2</v>
      </c>
      <c r="K227">
        <v>21.3</v>
      </c>
      <c r="L227">
        <v>1</v>
      </c>
      <c r="M227">
        <v>8.5000000000000006E-2</v>
      </c>
      <c r="N227">
        <v>0.14000000000000001</v>
      </c>
      <c r="O227" t="s">
        <v>19</v>
      </c>
    </row>
    <row r="228" spans="1:15" x14ac:dyDescent="0.25">
      <c r="A228" s="13" t="s">
        <v>512</v>
      </c>
      <c r="B228" t="s">
        <v>513</v>
      </c>
      <c r="C228" s="1">
        <v>1178</v>
      </c>
      <c r="D228" s="7" t="s">
        <v>84</v>
      </c>
      <c r="E228" s="7" t="s">
        <v>85</v>
      </c>
      <c r="F228" s="7">
        <v>2.27</v>
      </c>
      <c r="G228">
        <v>3.97</v>
      </c>
      <c r="H228">
        <v>1.99</v>
      </c>
      <c r="I228">
        <v>5.79</v>
      </c>
      <c r="J228" t="s">
        <v>19</v>
      </c>
      <c r="K228" t="s">
        <v>19</v>
      </c>
      <c r="L228">
        <v>5</v>
      </c>
      <c r="M228">
        <v>0.34</v>
      </c>
      <c r="N228">
        <v>0.44</v>
      </c>
      <c r="O228">
        <v>7.3</v>
      </c>
    </row>
    <row r="229" spans="1:15" x14ac:dyDescent="0.25">
      <c r="A229" s="13" t="s">
        <v>514</v>
      </c>
      <c r="B229" t="s">
        <v>515</v>
      </c>
      <c r="C229" s="1">
        <v>1170</v>
      </c>
      <c r="D229" s="7" t="s">
        <v>84</v>
      </c>
      <c r="E229" s="7" t="s">
        <v>127</v>
      </c>
      <c r="F229" s="7">
        <v>2.87</v>
      </c>
      <c r="G229">
        <v>1.63</v>
      </c>
      <c r="H229">
        <v>2.5099999999999998</v>
      </c>
      <c r="I229" s="7">
        <v>0</v>
      </c>
      <c r="J229">
        <v>2</v>
      </c>
      <c r="K229">
        <v>41</v>
      </c>
      <c r="L229">
        <v>4</v>
      </c>
      <c r="M229">
        <v>9.1999999999999998E-2</v>
      </c>
      <c r="N229">
        <v>8.1000000000000003E-2</v>
      </c>
      <c r="O229">
        <v>18</v>
      </c>
    </row>
    <row r="230" spans="1:15" x14ac:dyDescent="0.25">
      <c r="A230" s="13" t="s">
        <v>516</v>
      </c>
      <c r="B230" t="s">
        <v>517</v>
      </c>
      <c r="C230" s="1">
        <v>1168</v>
      </c>
      <c r="D230" t="s">
        <v>110</v>
      </c>
      <c r="E230" t="s">
        <v>186</v>
      </c>
      <c r="F230" s="7">
        <v>1.7</v>
      </c>
      <c r="G230">
        <v>1.42</v>
      </c>
      <c r="H230">
        <v>2.5499999999999998</v>
      </c>
      <c r="I230">
        <v>11.1</v>
      </c>
      <c r="J230" t="s">
        <v>19</v>
      </c>
      <c r="K230">
        <v>0.23</v>
      </c>
      <c r="L230">
        <v>7</v>
      </c>
      <c r="M230">
        <v>0.56000000000000005</v>
      </c>
      <c r="N230">
        <v>0.65</v>
      </c>
      <c r="O230">
        <v>7.44</v>
      </c>
    </row>
    <row r="231" spans="1:15" x14ac:dyDescent="0.25">
      <c r="A231" s="13" t="s">
        <v>518</v>
      </c>
      <c r="B231" t="s">
        <v>519</v>
      </c>
      <c r="C231" s="1">
        <v>1144</v>
      </c>
      <c r="D231" s="7" t="s">
        <v>101</v>
      </c>
      <c r="E231" s="7" t="s">
        <v>266</v>
      </c>
      <c r="F231">
        <v>4.05</v>
      </c>
      <c r="G231">
        <v>4.62</v>
      </c>
      <c r="H231">
        <v>2.0099999999999998</v>
      </c>
      <c r="I231" s="7">
        <v>0</v>
      </c>
      <c r="J231">
        <v>4</v>
      </c>
      <c r="K231">
        <v>38.6</v>
      </c>
      <c r="L231">
        <v>5</v>
      </c>
      <c r="M231">
        <v>0.16</v>
      </c>
      <c r="N231">
        <v>0.47</v>
      </c>
      <c r="O231">
        <v>6.88</v>
      </c>
    </row>
    <row r="232" spans="1:15" x14ac:dyDescent="0.25">
      <c r="A232" s="13" t="s">
        <v>520</v>
      </c>
      <c r="B232" t="s">
        <v>521</v>
      </c>
      <c r="C232" s="1">
        <v>1141</v>
      </c>
      <c r="D232" s="7" t="s">
        <v>84</v>
      </c>
      <c r="E232" s="7" t="s">
        <v>120</v>
      </c>
      <c r="F232" s="7">
        <v>2.36</v>
      </c>
      <c r="G232">
        <v>0.28999999999999998</v>
      </c>
      <c r="H232">
        <v>2.41</v>
      </c>
      <c r="I232" s="7">
        <v>0</v>
      </c>
      <c r="J232" t="s">
        <v>19</v>
      </c>
      <c r="K232">
        <v>60.2</v>
      </c>
      <c r="L232">
        <v>3</v>
      </c>
      <c r="M232" t="s">
        <v>19</v>
      </c>
      <c r="N232">
        <v>0.17</v>
      </c>
      <c r="O232">
        <v>7.98</v>
      </c>
    </row>
    <row r="233" spans="1:15" x14ac:dyDescent="0.25">
      <c r="A233" s="13" t="s">
        <v>522</v>
      </c>
      <c r="B233" t="s">
        <v>523</v>
      </c>
      <c r="C233" s="1">
        <v>1134</v>
      </c>
      <c r="D233" s="7" t="s">
        <v>101</v>
      </c>
      <c r="E233" s="7" t="s">
        <v>123</v>
      </c>
      <c r="F233">
        <v>3.97</v>
      </c>
      <c r="G233">
        <v>3.82</v>
      </c>
      <c r="H233">
        <v>2.0699999999999998</v>
      </c>
      <c r="I233">
        <v>8.4499999999999993</v>
      </c>
      <c r="J233" t="s">
        <v>19</v>
      </c>
      <c r="K233">
        <v>74.900000000000006</v>
      </c>
      <c r="L233">
        <v>8</v>
      </c>
      <c r="M233">
        <v>0.18</v>
      </c>
      <c r="N233">
        <v>0.26</v>
      </c>
      <c r="O233">
        <v>7.98</v>
      </c>
    </row>
    <row r="234" spans="1:15" x14ac:dyDescent="0.25">
      <c r="A234" s="13" t="s">
        <v>524</v>
      </c>
      <c r="B234" t="s">
        <v>525</v>
      </c>
      <c r="C234" s="1">
        <v>1132</v>
      </c>
      <c r="D234" s="7" t="s">
        <v>101</v>
      </c>
      <c r="E234" s="7" t="s">
        <v>134</v>
      </c>
      <c r="F234">
        <v>3.98</v>
      </c>
      <c r="G234">
        <v>5.94</v>
      </c>
      <c r="H234">
        <v>1.9</v>
      </c>
      <c r="I234">
        <v>0.85</v>
      </c>
      <c r="J234" t="s">
        <v>19</v>
      </c>
      <c r="K234" s="7">
        <v>511.2</v>
      </c>
      <c r="L234">
        <v>6</v>
      </c>
      <c r="M234">
        <v>1.37</v>
      </c>
      <c r="N234">
        <v>1.33</v>
      </c>
      <c r="O234">
        <v>27.8</v>
      </c>
    </row>
    <row r="235" spans="1:15" x14ac:dyDescent="0.25">
      <c r="A235" s="13" t="s">
        <v>526</v>
      </c>
      <c r="B235" t="s">
        <v>527</v>
      </c>
      <c r="C235" s="1">
        <v>1123</v>
      </c>
      <c r="D235" s="7" t="s">
        <v>17</v>
      </c>
      <c r="E235" s="7" t="s">
        <v>18</v>
      </c>
      <c r="F235" s="7">
        <v>1.99</v>
      </c>
      <c r="G235">
        <v>1.72</v>
      </c>
      <c r="H235">
        <v>2.25</v>
      </c>
      <c r="I235" s="7">
        <v>0</v>
      </c>
      <c r="J235">
        <v>1</v>
      </c>
      <c r="K235">
        <v>103.7</v>
      </c>
      <c r="L235">
        <v>5</v>
      </c>
      <c r="M235">
        <v>-0.11</v>
      </c>
      <c r="N235">
        <v>0.48</v>
      </c>
      <c r="O235">
        <v>20.5</v>
      </c>
    </row>
    <row r="236" spans="1:15" x14ac:dyDescent="0.25">
      <c r="A236" s="13" t="s">
        <v>528</v>
      </c>
      <c r="B236" t="s">
        <v>529</v>
      </c>
      <c r="C236" s="1">
        <v>1100</v>
      </c>
      <c r="D236" t="s">
        <v>36</v>
      </c>
      <c r="E236" t="s">
        <v>468</v>
      </c>
      <c r="F236" s="7">
        <v>1.51</v>
      </c>
      <c r="G236">
        <v>0.37</v>
      </c>
      <c r="H236">
        <v>3.82</v>
      </c>
      <c r="I236" s="7">
        <v>0</v>
      </c>
      <c r="J236" t="s">
        <v>19</v>
      </c>
      <c r="K236" t="s">
        <v>19</v>
      </c>
      <c r="L236">
        <v>4</v>
      </c>
      <c r="M236" t="s">
        <v>19</v>
      </c>
      <c r="N236">
        <v>0.7</v>
      </c>
      <c r="O236">
        <v>13.7</v>
      </c>
    </row>
    <row r="237" spans="1:15" x14ac:dyDescent="0.25">
      <c r="A237" s="13" t="s">
        <v>530</v>
      </c>
      <c r="B237" t="s">
        <v>531</v>
      </c>
      <c r="C237" s="1">
        <v>1098</v>
      </c>
      <c r="D237" s="7" t="s">
        <v>22</v>
      </c>
      <c r="E237" s="7" t="s">
        <v>62</v>
      </c>
      <c r="F237">
        <v>5.94</v>
      </c>
      <c r="G237">
        <v>1.25</v>
      </c>
      <c r="H237">
        <v>1.25</v>
      </c>
      <c r="I237" s="7">
        <v>0</v>
      </c>
      <c r="J237" t="s">
        <v>19</v>
      </c>
      <c r="K237">
        <v>43.4</v>
      </c>
      <c r="L237">
        <v>2</v>
      </c>
      <c r="M237" t="s">
        <v>19</v>
      </c>
      <c r="N237">
        <v>0.2</v>
      </c>
      <c r="O237">
        <v>6.83</v>
      </c>
    </row>
    <row r="238" spans="1:15" x14ac:dyDescent="0.25">
      <c r="A238" s="13" t="s">
        <v>532</v>
      </c>
      <c r="B238" t="s">
        <v>533</v>
      </c>
      <c r="C238" s="1">
        <v>1097</v>
      </c>
      <c r="D238" t="s">
        <v>84</v>
      </c>
      <c r="E238" t="s">
        <v>279</v>
      </c>
      <c r="F238">
        <v>3.91</v>
      </c>
      <c r="G238">
        <v>2.98</v>
      </c>
      <c r="H238">
        <v>2.2000000000000002</v>
      </c>
      <c r="I238" s="7">
        <v>0</v>
      </c>
      <c r="J238">
        <v>2</v>
      </c>
      <c r="K238">
        <v>39.5</v>
      </c>
      <c r="L238">
        <v>3</v>
      </c>
      <c r="M238">
        <v>0.11</v>
      </c>
      <c r="N238">
        <v>7.6999999999999999E-2</v>
      </c>
      <c r="O238">
        <v>6.18</v>
      </c>
    </row>
    <row r="239" spans="1:15" x14ac:dyDescent="0.25">
      <c r="A239" s="13" t="s">
        <v>534</v>
      </c>
      <c r="B239" t="s">
        <v>535</v>
      </c>
      <c r="C239" s="1">
        <v>1087</v>
      </c>
      <c r="D239" s="7" t="s">
        <v>84</v>
      </c>
      <c r="E239" s="7" t="s">
        <v>91</v>
      </c>
      <c r="F239" s="7">
        <v>0.4</v>
      </c>
      <c r="G239">
        <v>0.12</v>
      </c>
      <c r="H239">
        <v>17.5</v>
      </c>
      <c r="I239" s="7">
        <v>0</v>
      </c>
      <c r="J239" t="s">
        <v>19</v>
      </c>
      <c r="K239">
        <v>105.7</v>
      </c>
      <c r="L239">
        <v>3</v>
      </c>
      <c r="M239">
        <v>5.6000000000000001E-2</v>
      </c>
      <c r="N239">
        <v>0.2</v>
      </c>
      <c r="O239">
        <v>12.8</v>
      </c>
    </row>
    <row r="240" spans="1:15" x14ac:dyDescent="0.25">
      <c r="A240" s="13" t="s">
        <v>536</v>
      </c>
      <c r="B240" t="s">
        <v>537</v>
      </c>
      <c r="C240" s="1">
        <v>1087</v>
      </c>
      <c r="D240" s="7" t="s">
        <v>28</v>
      </c>
      <c r="E240" s="7" t="s">
        <v>29</v>
      </c>
      <c r="F240" s="7">
        <v>1.08</v>
      </c>
      <c r="G240">
        <v>1.65</v>
      </c>
      <c r="H240">
        <v>4.3600000000000003</v>
      </c>
      <c r="I240">
        <v>5.0999999999999996</v>
      </c>
      <c r="J240">
        <v>2</v>
      </c>
      <c r="K240">
        <v>-660.4</v>
      </c>
      <c r="L240">
        <v>7</v>
      </c>
      <c r="M240">
        <v>0.55000000000000004</v>
      </c>
      <c r="N240">
        <v>0.95</v>
      </c>
      <c r="O240">
        <v>10.1</v>
      </c>
    </row>
    <row r="241" spans="1:15" x14ac:dyDescent="0.25">
      <c r="A241" s="13" t="s">
        <v>538</v>
      </c>
      <c r="B241" t="s">
        <v>539</v>
      </c>
      <c r="C241" s="1">
        <v>1079</v>
      </c>
      <c r="D241" s="7" t="s">
        <v>84</v>
      </c>
      <c r="E241" s="7" t="s">
        <v>91</v>
      </c>
      <c r="F241" s="7">
        <v>1.62</v>
      </c>
      <c r="G241">
        <v>4.4999999999999998E-2</v>
      </c>
      <c r="H241">
        <v>2.5</v>
      </c>
      <c r="I241" s="7">
        <v>0</v>
      </c>
      <c r="J241" t="s">
        <v>19</v>
      </c>
      <c r="K241" t="s">
        <v>19</v>
      </c>
      <c r="L241">
        <v>2</v>
      </c>
      <c r="M241" t="s">
        <v>19</v>
      </c>
      <c r="N241">
        <v>5.7000000000000002E-2</v>
      </c>
      <c r="O241">
        <v>43.5</v>
      </c>
    </row>
    <row r="242" spans="1:15" x14ac:dyDescent="0.25">
      <c r="A242" s="13" t="s">
        <v>540</v>
      </c>
      <c r="B242" t="s">
        <v>541</v>
      </c>
      <c r="C242" s="1">
        <v>1075</v>
      </c>
      <c r="D242" s="7" t="s">
        <v>22</v>
      </c>
      <c r="E242" s="7" t="s">
        <v>23</v>
      </c>
      <c r="F242">
        <v>3.06</v>
      </c>
      <c r="G242">
        <v>2.57</v>
      </c>
      <c r="H242">
        <v>2.85</v>
      </c>
      <c r="I242">
        <v>16.100000000000001</v>
      </c>
      <c r="J242" t="s">
        <v>19</v>
      </c>
      <c r="K242">
        <v>132.30000000000001</v>
      </c>
      <c r="L242">
        <v>8</v>
      </c>
      <c r="M242">
        <v>0.65</v>
      </c>
      <c r="N242">
        <v>1.27</v>
      </c>
      <c r="O242">
        <v>13.3</v>
      </c>
    </row>
    <row r="243" spans="1:15" x14ac:dyDescent="0.25">
      <c r="A243" s="13" t="s">
        <v>542</v>
      </c>
      <c r="B243" t="s">
        <v>543</v>
      </c>
      <c r="C243" s="1">
        <v>1068</v>
      </c>
      <c r="D243" s="7" t="s">
        <v>84</v>
      </c>
      <c r="E243" s="7" t="s">
        <v>120</v>
      </c>
      <c r="F243">
        <v>3.37</v>
      </c>
      <c r="G243">
        <v>5.42</v>
      </c>
      <c r="H243">
        <v>1.97</v>
      </c>
      <c r="I243" s="7">
        <v>-3.77</v>
      </c>
      <c r="J243">
        <v>2</v>
      </c>
      <c r="K243">
        <v>22.9</v>
      </c>
      <c r="L243">
        <v>6</v>
      </c>
      <c r="M243">
        <v>0.44</v>
      </c>
      <c r="N243">
        <v>0.35</v>
      </c>
      <c r="O243">
        <v>7.55</v>
      </c>
    </row>
    <row r="244" spans="1:15" x14ac:dyDescent="0.25">
      <c r="A244" s="13" t="s">
        <v>544</v>
      </c>
      <c r="B244" t="s">
        <v>545</v>
      </c>
      <c r="C244" s="1">
        <v>1051</v>
      </c>
      <c r="D244" t="s">
        <v>32</v>
      </c>
      <c r="E244" t="s">
        <v>257</v>
      </c>
      <c r="F244" s="7">
        <v>2.86</v>
      </c>
      <c r="G244">
        <v>2.2400000000000002</v>
      </c>
      <c r="H244">
        <v>2.4900000000000002</v>
      </c>
      <c r="I244" s="7">
        <v>0</v>
      </c>
      <c r="J244">
        <v>2</v>
      </c>
      <c r="K244">
        <v>52.2</v>
      </c>
      <c r="L244">
        <v>4</v>
      </c>
      <c r="M244">
        <v>0.12</v>
      </c>
      <c r="N244">
        <v>0.12</v>
      </c>
      <c r="O244">
        <v>10.8</v>
      </c>
    </row>
    <row r="245" spans="1:15" x14ac:dyDescent="0.25">
      <c r="A245" s="13" t="s">
        <v>546</v>
      </c>
      <c r="B245" t="s">
        <v>547</v>
      </c>
      <c r="C245" s="1">
        <v>1034</v>
      </c>
      <c r="D245" t="s">
        <v>36</v>
      </c>
      <c r="E245" t="s">
        <v>468</v>
      </c>
      <c r="F245" s="7">
        <v>1.58</v>
      </c>
      <c r="G245">
        <v>1.78</v>
      </c>
      <c r="H245">
        <v>3.03</v>
      </c>
      <c r="I245" s="7">
        <v>-100</v>
      </c>
      <c r="J245">
        <v>1</v>
      </c>
      <c r="K245">
        <v>55.4</v>
      </c>
      <c r="L245">
        <v>5</v>
      </c>
      <c r="M245">
        <v>0.47</v>
      </c>
      <c r="N245">
        <v>0.64</v>
      </c>
      <c r="O245">
        <v>10.199999999999999</v>
      </c>
    </row>
    <row r="246" spans="1:15" x14ac:dyDescent="0.25">
      <c r="A246" s="13" t="s">
        <v>548</v>
      </c>
      <c r="B246" t="s">
        <v>549</v>
      </c>
      <c r="C246" s="1">
        <v>1021</v>
      </c>
      <c r="D246" s="7" t="s">
        <v>22</v>
      </c>
      <c r="E246" s="7" t="s">
        <v>137</v>
      </c>
      <c r="F246">
        <v>4.5199999999999996</v>
      </c>
      <c r="G246">
        <v>5.39</v>
      </c>
      <c r="H246">
        <v>1.07</v>
      </c>
      <c r="I246">
        <v>9.73</v>
      </c>
      <c r="J246" t="s">
        <v>19</v>
      </c>
      <c r="K246">
        <v>53.1</v>
      </c>
      <c r="L246">
        <v>5</v>
      </c>
      <c r="M246">
        <v>0.25</v>
      </c>
      <c r="N246">
        <v>0.26</v>
      </c>
      <c r="O246">
        <v>10.5</v>
      </c>
    </row>
    <row r="247" spans="1:15" x14ac:dyDescent="0.25">
      <c r="A247" s="13" t="s">
        <v>550</v>
      </c>
      <c r="B247" t="s">
        <v>551</v>
      </c>
      <c r="C247" s="1">
        <v>1006</v>
      </c>
      <c r="D247" s="7" t="s">
        <v>22</v>
      </c>
      <c r="E247" s="7" t="s">
        <v>137</v>
      </c>
      <c r="F247">
        <v>3.97</v>
      </c>
      <c r="G247">
        <v>3.11</v>
      </c>
      <c r="H247">
        <v>1.26</v>
      </c>
      <c r="I247">
        <v>40.200000000000003</v>
      </c>
      <c r="J247">
        <v>1</v>
      </c>
      <c r="K247">
        <v>40.4</v>
      </c>
      <c r="L247">
        <v>3</v>
      </c>
      <c r="M247">
        <v>9.7000000000000003E-2</v>
      </c>
      <c r="N247">
        <v>0.72</v>
      </c>
      <c r="O247">
        <v>13</v>
      </c>
    </row>
    <row r="248" spans="1:15" x14ac:dyDescent="0.25">
      <c r="A248" s="13" t="s">
        <v>552</v>
      </c>
      <c r="B248" t="s">
        <v>553</v>
      </c>
      <c r="C248" s="1">
        <v>1005</v>
      </c>
      <c r="D248" s="7" t="s">
        <v>22</v>
      </c>
      <c r="E248" s="7" t="s">
        <v>167</v>
      </c>
      <c r="F248" s="7">
        <v>1.28</v>
      </c>
      <c r="G248">
        <v>1.64</v>
      </c>
      <c r="H248">
        <v>3.14</v>
      </c>
      <c r="I248" s="7">
        <v>0</v>
      </c>
      <c r="J248">
        <v>2</v>
      </c>
      <c r="K248">
        <v>45.1</v>
      </c>
      <c r="L248">
        <v>6</v>
      </c>
      <c r="M248">
        <v>-0.6</v>
      </c>
      <c r="N248">
        <v>1.06</v>
      </c>
      <c r="O248">
        <v>5.1100000000000003</v>
      </c>
    </row>
    <row r="249" spans="1:15" x14ac:dyDescent="0.25">
      <c r="A249" s="13" t="s">
        <v>554</v>
      </c>
      <c r="B249" t="s">
        <v>555</v>
      </c>
      <c r="C249" s="1">
        <v>1002</v>
      </c>
      <c r="D249" s="7" t="s">
        <v>22</v>
      </c>
      <c r="E249" s="7" t="s">
        <v>107</v>
      </c>
      <c r="F249" s="7">
        <v>2.74</v>
      </c>
      <c r="G249">
        <v>3.8</v>
      </c>
      <c r="H249">
        <v>2.2000000000000002</v>
      </c>
      <c r="I249">
        <v>4.3600000000000003</v>
      </c>
      <c r="J249" t="s">
        <v>19</v>
      </c>
      <c r="K249" t="s">
        <v>19</v>
      </c>
      <c r="L249">
        <v>6</v>
      </c>
      <c r="M249">
        <v>0.48</v>
      </c>
      <c r="N249">
        <v>1</v>
      </c>
      <c r="O249">
        <v>13.2</v>
      </c>
    </row>
    <row r="250" spans="1:15" x14ac:dyDescent="0.25">
      <c r="A250" s="13" t="s">
        <v>556</v>
      </c>
      <c r="B250" t="s">
        <v>557</v>
      </c>
      <c r="C250">
        <v>972.2</v>
      </c>
      <c r="D250" t="s">
        <v>110</v>
      </c>
      <c r="E250" t="s">
        <v>558</v>
      </c>
      <c r="F250">
        <v>3.8</v>
      </c>
      <c r="G250">
        <v>4.79</v>
      </c>
      <c r="H250">
        <v>1.72</v>
      </c>
      <c r="I250">
        <v>15.8</v>
      </c>
      <c r="J250">
        <v>2</v>
      </c>
      <c r="K250">
        <v>50.6</v>
      </c>
      <c r="L250">
        <v>4</v>
      </c>
      <c r="M250">
        <v>0.05</v>
      </c>
      <c r="N250">
        <v>0.19</v>
      </c>
      <c r="O250">
        <v>12.1</v>
      </c>
    </row>
    <row r="251" spans="1:15" x14ac:dyDescent="0.25">
      <c r="A251" s="13" t="s">
        <v>559</v>
      </c>
      <c r="B251" t="s">
        <v>560</v>
      </c>
      <c r="C251">
        <v>963.1</v>
      </c>
      <c r="D251" s="7" t="s">
        <v>84</v>
      </c>
      <c r="E251" s="7" t="s">
        <v>120</v>
      </c>
      <c r="F251">
        <v>4.4000000000000004</v>
      </c>
      <c r="G251">
        <v>4.17</v>
      </c>
      <c r="H251">
        <v>1.72</v>
      </c>
      <c r="I251">
        <v>5.69</v>
      </c>
      <c r="J251" t="s">
        <v>19</v>
      </c>
      <c r="K251">
        <v>57.8</v>
      </c>
      <c r="L251">
        <v>5</v>
      </c>
      <c r="M251">
        <v>0.23</v>
      </c>
      <c r="N251">
        <v>0.25</v>
      </c>
      <c r="O251">
        <v>10.199999999999999</v>
      </c>
    </row>
    <row r="252" spans="1:15" x14ac:dyDescent="0.25">
      <c r="A252" s="13" t="s">
        <v>561</v>
      </c>
      <c r="B252" t="s">
        <v>562</v>
      </c>
      <c r="C252">
        <v>962.6</v>
      </c>
      <c r="D252" s="7" t="s">
        <v>84</v>
      </c>
      <c r="E252" s="7" t="s">
        <v>85</v>
      </c>
      <c r="F252" s="7">
        <v>1.59</v>
      </c>
      <c r="G252">
        <v>2.15</v>
      </c>
      <c r="H252">
        <v>4.2300000000000004</v>
      </c>
      <c r="I252" s="7">
        <v>0</v>
      </c>
      <c r="J252">
        <v>1</v>
      </c>
      <c r="K252" s="7">
        <v>285</v>
      </c>
      <c r="L252">
        <v>7</v>
      </c>
      <c r="M252">
        <v>0.33</v>
      </c>
      <c r="N252">
        <v>0.47</v>
      </c>
      <c r="O252">
        <v>11.7</v>
      </c>
    </row>
    <row r="253" spans="1:15" x14ac:dyDescent="0.25">
      <c r="A253" s="13" t="s">
        <v>563</v>
      </c>
      <c r="B253" t="s">
        <v>564</v>
      </c>
      <c r="C253">
        <v>960.6</v>
      </c>
      <c r="D253" s="7" t="s">
        <v>22</v>
      </c>
      <c r="E253" s="7" t="s">
        <v>167</v>
      </c>
      <c r="F253" s="7">
        <v>1.39</v>
      </c>
      <c r="G253">
        <v>2.77</v>
      </c>
      <c r="H253">
        <v>11.2</v>
      </c>
      <c r="I253">
        <v>2.35</v>
      </c>
      <c r="J253" t="s">
        <v>19</v>
      </c>
      <c r="K253">
        <v>24.5</v>
      </c>
      <c r="L253">
        <v>5</v>
      </c>
      <c r="M253">
        <v>-11</v>
      </c>
      <c r="N253">
        <v>11.4</v>
      </c>
      <c r="O253" t="s">
        <v>19</v>
      </c>
    </row>
    <row r="254" spans="1:15" x14ac:dyDescent="0.25">
      <c r="A254" s="13" t="s">
        <v>565</v>
      </c>
      <c r="B254" t="s">
        <v>566</v>
      </c>
      <c r="C254">
        <v>948.5</v>
      </c>
      <c r="D254" t="s">
        <v>110</v>
      </c>
      <c r="E254" t="s">
        <v>111</v>
      </c>
      <c r="F254" s="7">
        <v>2.79</v>
      </c>
      <c r="G254">
        <v>1.1100000000000001</v>
      </c>
      <c r="H254">
        <v>2.82</v>
      </c>
      <c r="I254" s="7">
        <v>0</v>
      </c>
      <c r="J254" t="s">
        <v>19</v>
      </c>
      <c r="K254">
        <v>55.2</v>
      </c>
      <c r="L254">
        <v>3</v>
      </c>
      <c r="M254">
        <v>0.12</v>
      </c>
      <c r="N254">
        <v>0.23</v>
      </c>
      <c r="O254">
        <v>9.3699999999999992</v>
      </c>
    </row>
    <row r="255" spans="1:15" x14ac:dyDescent="0.25">
      <c r="A255" s="13" t="s">
        <v>567</v>
      </c>
      <c r="B255" t="s">
        <v>568</v>
      </c>
      <c r="C255">
        <v>945.3</v>
      </c>
      <c r="D255" s="7" t="s">
        <v>101</v>
      </c>
      <c r="E255" s="7" t="s">
        <v>123</v>
      </c>
      <c r="F255">
        <v>3.88</v>
      </c>
      <c r="G255">
        <v>5.86</v>
      </c>
      <c r="H255">
        <v>2.61</v>
      </c>
      <c r="I255">
        <v>5.62</v>
      </c>
      <c r="J255" t="s">
        <v>19</v>
      </c>
      <c r="K255">
        <v>74.8</v>
      </c>
      <c r="L255">
        <v>6</v>
      </c>
      <c r="M255">
        <v>0.32</v>
      </c>
      <c r="N255">
        <v>0.33</v>
      </c>
      <c r="O255">
        <v>10.1</v>
      </c>
    </row>
    <row r="256" spans="1:15" x14ac:dyDescent="0.25">
      <c r="A256" s="13" t="s">
        <v>569</v>
      </c>
      <c r="B256" t="s">
        <v>570</v>
      </c>
      <c r="C256">
        <v>938.3</v>
      </c>
      <c r="D256" s="7" t="s">
        <v>22</v>
      </c>
      <c r="E256" s="7" t="s">
        <v>167</v>
      </c>
      <c r="F256" s="7">
        <v>1.27</v>
      </c>
      <c r="G256">
        <v>1.56</v>
      </c>
      <c r="H256">
        <v>2.67</v>
      </c>
      <c r="I256">
        <v>2.31</v>
      </c>
      <c r="J256">
        <v>2</v>
      </c>
      <c r="K256" s="7">
        <v>215.5</v>
      </c>
      <c r="L256">
        <v>4</v>
      </c>
      <c r="M256">
        <v>-0.46</v>
      </c>
      <c r="N256">
        <v>8.5999999999999993E-2</v>
      </c>
      <c r="O256">
        <v>-1.06</v>
      </c>
    </row>
    <row r="257" spans="1:15" x14ac:dyDescent="0.25">
      <c r="A257" s="13" t="s">
        <v>571</v>
      </c>
      <c r="B257" t="s">
        <v>572</v>
      </c>
      <c r="C257">
        <v>933.1</v>
      </c>
      <c r="D257" s="7" t="s">
        <v>101</v>
      </c>
      <c r="E257" s="7" t="s">
        <v>266</v>
      </c>
      <c r="F257" s="7">
        <v>2.36</v>
      </c>
      <c r="G257">
        <v>3.27</v>
      </c>
      <c r="H257">
        <v>2.13</v>
      </c>
      <c r="I257">
        <v>16.899999999999999</v>
      </c>
      <c r="J257" t="s">
        <v>19</v>
      </c>
      <c r="K257">
        <v>18</v>
      </c>
      <c r="L257">
        <v>6</v>
      </c>
      <c r="M257">
        <v>0.11</v>
      </c>
      <c r="N257">
        <v>0.38</v>
      </c>
      <c r="O257">
        <v>8.9600000000000009</v>
      </c>
    </row>
    <row r="258" spans="1:15" x14ac:dyDescent="0.25">
      <c r="A258" s="13" t="s">
        <v>573</v>
      </c>
      <c r="B258" t="s">
        <v>574</v>
      </c>
      <c r="C258">
        <v>932.8</v>
      </c>
      <c r="D258" t="s">
        <v>110</v>
      </c>
      <c r="E258" t="s">
        <v>186</v>
      </c>
      <c r="F258" s="7">
        <v>2.85</v>
      </c>
      <c r="G258">
        <v>4.55</v>
      </c>
      <c r="H258">
        <v>2.42</v>
      </c>
      <c r="I258">
        <v>10.1</v>
      </c>
      <c r="J258">
        <v>1</v>
      </c>
      <c r="K258">
        <v>2.77</v>
      </c>
      <c r="L258">
        <v>8</v>
      </c>
      <c r="M258">
        <v>0.35</v>
      </c>
      <c r="N258">
        <v>0.53</v>
      </c>
      <c r="O258">
        <v>8.65</v>
      </c>
    </row>
    <row r="259" spans="1:15" x14ac:dyDescent="0.25">
      <c r="A259" s="13" t="s">
        <v>575</v>
      </c>
      <c r="B259" t="s">
        <v>576</v>
      </c>
      <c r="C259">
        <v>932.1</v>
      </c>
      <c r="D259" s="7" t="s">
        <v>84</v>
      </c>
      <c r="E259" s="7" t="s">
        <v>85</v>
      </c>
      <c r="F259">
        <v>4.4800000000000004</v>
      </c>
      <c r="G259">
        <v>5.61</v>
      </c>
      <c r="H259">
        <v>1.86</v>
      </c>
      <c r="I259" s="7">
        <v>-1.26</v>
      </c>
      <c r="J259">
        <v>2</v>
      </c>
      <c r="K259">
        <v>197.1</v>
      </c>
      <c r="L259">
        <v>4</v>
      </c>
      <c r="M259">
        <v>0.18</v>
      </c>
      <c r="N259">
        <v>0.12</v>
      </c>
      <c r="O259">
        <v>9.31</v>
      </c>
    </row>
    <row r="260" spans="1:15" x14ac:dyDescent="0.25">
      <c r="A260" s="13" t="s">
        <v>577</v>
      </c>
      <c r="B260" t="s">
        <v>578</v>
      </c>
      <c r="C260">
        <v>932</v>
      </c>
      <c r="D260" s="7" t="s">
        <v>101</v>
      </c>
      <c r="E260" s="7" t="s">
        <v>266</v>
      </c>
      <c r="F260">
        <v>5.57</v>
      </c>
      <c r="G260">
        <v>4.9400000000000004</v>
      </c>
      <c r="H260">
        <v>1.1599999999999999</v>
      </c>
      <c r="I260">
        <v>1.33</v>
      </c>
      <c r="J260">
        <v>1</v>
      </c>
      <c r="K260">
        <v>47.2</v>
      </c>
      <c r="L260">
        <v>5</v>
      </c>
      <c r="M260">
        <v>0.12</v>
      </c>
      <c r="N260">
        <v>0.12</v>
      </c>
      <c r="O260">
        <v>10.6</v>
      </c>
    </row>
    <row r="261" spans="1:15" x14ac:dyDescent="0.25">
      <c r="A261" s="13" t="s">
        <v>579</v>
      </c>
      <c r="B261" t="s">
        <v>580</v>
      </c>
      <c r="C261">
        <v>905.8</v>
      </c>
      <c r="D261" s="7" t="s">
        <v>101</v>
      </c>
      <c r="E261" s="7" t="s">
        <v>266</v>
      </c>
      <c r="F261">
        <v>3.68</v>
      </c>
      <c r="G261">
        <v>3.52</v>
      </c>
      <c r="H261">
        <v>2.13</v>
      </c>
      <c r="I261">
        <v>9.26</v>
      </c>
      <c r="J261" t="s">
        <v>19</v>
      </c>
      <c r="K261">
        <v>178.6</v>
      </c>
      <c r="L261">
        <v>4</v>
      </c>
      <c r="M261">
        <v>9.9000000000000005E-2</v>
      </c>
      <c r="N261">
        <v>0.21</v>
      </c>
      <c r="O261">
        <v>8.1999999999999993</v>
      </c>
    </row>
    <row r="262" spans="1:15" x14ac:dyDescent="0.25">
      <c r="A262" s="13" t="s">
        <v>581</v>
      </c>
      <c r="B262" t="s">
        <v>582</v>
      </c>
      <c r="C262">
        <v>905</v>
      </c>
      <c r="D262" s="7" t="s">
        <v>32</v>
      </c>
      <c r="E262" s="7" t="s">
        <v>33</v>
      </c>
      <c r="F262" s="7">
        <v>0.48</v>
      </c>
      <c r="G262">
        <v>1.03</v>
      </c>
      <c r="H262">
        <v>0.76</v>
      </c>
      <c r="I262" s="7">
        <v>-100</v>
      </c>
      <c r="J262">
        <v>5</v>
      </c>
      <c r="K262">
        <v>147.19999999999999</v>
      </c>
      <c r="L262">
        <v>4</v>
      </c>
      <c r="M262">
        <v>1.1599999999999999</v>
      </c>
      <c r="N262">
        <v>0.18</v>
      </c>
      <c r="O262" t="s">
        <v>19</v>
      </c>
    </row>
    <row r="263" spans="1:15" x14ac:dyDescent="0.25">
      <c r="A263" s="13" t="s">
        <v>583</v>
      </c>
      <c r="B263" t="s">
        <v>584</v>
      </c>
      <c r="C263">
        <v>895.9</v>
      </c>
      <c r="D263" s="7" t="s">
        <v>22</v>
      </c>
      <c r="E263" s="7" t="s">
        <v>107</v>
      </c>
      <c r="F263">
        <v>4.7300000000000004</v>
      </c>
      <c r="G263">
        <v>5.45</v>
      </c>
      <c r="H263">
        <v>1.99</v>
      </c>
      <c r="I263">
        <v>2.35</v>
      </c>
      <c r="J263" t="s">
        <v>19</v>
      </c>
      <c r="K263">
        <v>47.6</v>
      </c>
      <c r="L263">
        <v>5</v>
      </c>
      <c r="M263">
        <v>0.52</v>
      </c>
      <c r="N263">
        <v>0.33</v>
      </c>
      <c r="O263">
        <v>5.31</v>
      </c>
    </row>
    <row r="264" spans="1:15" x14ac:dyDescent="0.25">
      <c r="A264" s="13" t="s">
        <v>585</v>
      </c>
      <c r="B264" t="s">
        <v>586</v>
      </c>
      <c r="C264">
        <v>878.4</v>
      </c>
      <c r="D264" s="7" t="s">
        <v>36</v>
      </c>
      <c r="E264" s="7" t="s">
        <v>37</v>
      </c>
      <c r="F264" s="7">
        <v>1.82</v>
      </c>
      <c r="G264">
        <v>2.35</v>
      </c>
      <c r="H264">
        <v>2.4</v>
      </c>
      <c r="I264">
        <v>13.3</v>
      </c>
      <c r="J264" t="s">
        <v>19</v>
      </c>
      <c r="K264">
        <v>16.399999999999999</v>
      </c>
      <c r="L264">
        <v>8</v>
      </c>
      <c r="M264">
        <v>0.16</v>
      </c>
      <c r="N264">
        <v>0.27</v>
      </c>
      <c r="O264">
        <v>10.8</v>
      </c>
    </row>
    <row r="265" spans="1:15" x14ac:dyDescent="0.25">
      <c r="A265" s="13" t="s">
        <v>587</v>
      </c>
      <c r="B265" t="s">
        <v>588</v>
      </c>
      <c r="C265">
        <v>874.7</v>
      </c>
      <c r="D265" s="7" t="s">
        <v>84</v>
      </c>
      <c r="E265" s="7" t="s">
        <v>85</v>
      </c>
      <c r="F265" s="7">
        <v>2.64</v>
      </c>
      <c r="G265">
        <v>2.31</v>
      </c>
      <c r="H265">
        <v>2.5099999999999998</v>
      </c>
      <c r="I265" s="7">
        <v>0</v>
      </c>
      <c r="J265">
        <v>4</v>
      </c>
      <c r="K265">
        <v>61.5</v>
      </c>
      <c r="L265">
        <v>5</v>
      </c>
      <c r="M265">
        <v>6.5000000000000002E-2</v>
      </c>
      <c r="N265">
        <v>0.15</v>
      </c>
      <c r="O265">
        <v>3.67</v>
      </c>
    </row>
    <row r="266" spans="1:15" x14ac:dyDescent="0.25">
      <c r="A266" s="13" t="s">
        <v>589</v>
      </c>
      <c r="B266" t="s">
        <v>590</v>
      </c>
      <c r="C266">
        <v>863.5</v>
      </c>
      <c r="D266" s="7" t="s">
        <v>22</v>
      </c>
      <c r="E266" s="7" t="s">
        <v>62</v>
      </c>
      <c r="F266" s="7">
        <v>2.0499999999999998</v>
      </c>
      <c r="G266" t="s">
        <v>19</v>
      </c>
      <c r="H266">
        <v>3.34</v>
      </c>
      <c r="I266" s="7">
        <v>0</v>
      </c>
      <c r="J266" t="s">
        <v>19</v>
      </c>
      <c r="K266">
        <v>5.62</v>
      </c>
      <c r="L266">
        <v>3</v>
      </c>
      <c r="M266" t="s">
        <v>19</v>
      </c>
      <c r="N266">
        <v>9.4E-2</v>
      </c>
      <c r="O266">
        <v>16.899999999999999</v>
      </c>
    </row>
    <row r="267" spans="1:15" x14ac:dyDescent="0.25">
      <c r="A267" s="13" t="s">
        <v>591</v>
      </c>
      <c r="B267" t="s">
        <v>592</v>
      </c>
      <c r="C267">
        <v>859</v>
      </c>
      <c r="D267" t="s">
        <v>36</v>
      </c>
      <c r="E267" t="s">
        <v>593</v>
      </c>
      <c r="F267" s="7">
        <v>1.52</v>
      </c>
      <c r="G267">
        <v>1.48</v>
      </c>
      <c r="H267">
        <v>2.84</v>
      </c>
      <c r="I267">
        <v>9.98</v>
      </c>
      <c r="J267" t="s">
        <v>19</v>
      </c>
      <c r="K267">
        <v>32.9</v>
      </c>
      <c r="L267">
        <v>6</v>
      </c>
      <c r="M267">
        <v>0.32</v>
      </c>
      <c r="N267">
        <v>0.46</v>
      </c>
      <c r="O267">
        <v>12.4</v>
      </c>
    </row>
    <row r="268" spans="1:15" x14ac:dyDescent="0.25">
      <c r="A268" s="13" t="s">
        <v>594</v>
      </c>
      <c r="B268" t="s">
        <v>595</v>
      </c>
      <c r="C268">
        <v>851.2</v>
      </c>
      <c r="D268" t="s">
        <v>110</v>
      </c>
      <c r="E268" t="s">
        <v>186</v>
      </c>
      <c r="F268">
        <v>3.9</v>
      </c>
      <c r="G268">
        <v>2.12</v>
      </c>
      <c r="H268">
        <v>0.99</v>
      </c>
      <c r="I268">
        <v>4.9000000000000004</v>
      </c>
      <c r="J268" t="s">
        <v>19</v>
      </c>
      <c r="K268" t="s">
        <v>19</v>
      </c>
      <c r="L268">
        <v>6</v>
      </c>
      <c r="M268">
        <v>0.59</v>
      </c>
      <c r="N268">
        <v>0.76</v>
      </c>
      <c r="O268">
        <v>8.32</v>
      </c>
    </row>
    <row r="269" spans="1:15" x14ac:dyDescent="0.25">
      <c r="A269" s="13" t="s">
        <v>596</v>
      </c>
      <c r="B269" t="s">
        <v>597</v>
      </c>
      <c r="C269">
        <v>839.4</v>
      </c>
      <c r="D269" t="s">
        <v>101</v>
      </c>
      <c r="E269" t="s">
        <v>210</v>
      </c>
      <c r="F269" s="7">
        <v>2.76</v>
      </c>
      <c r="G269">
        <v>3.85</v>
      </c>
      <c r="H269">
        <v>2.1800000000000002</v>
      </c>
      <c r="I269">
        <v>6.89</v>
      </c>
      <c r="J269" t="s">
        <v>19</v>
      </c>
      <c r="K269" t="s">
        <v>19</v>
      </c>
      <c r="L269">
        <v>5</v>
      </c>
      <c r="M269">
        <v>0.9</v>
      </c>
      <c r="N269">
        <v>1.31</v>
      </c>
      <c r="O269">
        <v>12</v>
      </c>
    </row>
    <row r="270" spans="1:15" x14ac:dyDescent="0.25">
      <c r="A270" s="13" t="s">
        <v>598</v>
      </c>
      <c r="B270" t="s">
        <v>599</v>
      </c>
      <c r="C270">
        <v>835</v>
      </c>
      <c r="D270" t="s">
        <v>84</v>
      </c>
      <c r="E270" t="s">
        <v>279</v>
      </c>
      <c r="F270" s="7">
        <v>1.53</v>
      </c>
      <c r="G270">
        <v>0.14000000000000001</v>
      </c>
      <c r="H270">
        <v>2.99</v>
      </c>
      <c r="I270" s="7">
        <v>0</v>
      </c>
      <c r="J270" t="s">
        <v>19</v>
      </c>
      <c r="K270">
        <v>0.89</v>
      </c>
      <c r="L270">
        <v>3</v>
      </c>
      <c r="M270" t="s">
        <v>19</v>
      </c>
      <c r="N270">
        <v>0.13</v>
      </c>
      <c r="O270">
        <v>14.6</v>
      </c>
    </row>
    <row r="271" spans="1:15" x14ac:dyDescent="0.25">
      <c r="A271" s="13" t="s">
        <v>600</v>
      </c>
      <c r="B271" t="s">
        <v>601</v>
      </c>
      <c r="C271">
        <v>819.6</v>
      </c>
      <c r="D271" s="7" t="s">
        <v>22</v>
      </c>
      <c r="E271" s="7" t="s">
        <v>107</v>
      </c>
      <c r="F271">
        <v>4.5999999999999996</v>
      </c>
      <c r="G271">
        <v>4.42</v>
      </c>
      <c r="H271">
        <v>1.5</v>
      </c>
      <c r="I271">
        <v>6.87</v>
      </c>
      <c r="J271">
        <v>1</v>
      </c>
      <c r="K271">
        <v>2.3E-2</v>
      </c>
      <c r="L271">
        <v>6</v>
      </c>
      <c r="M271">
        <v>7.1999999999999995E-2</v>
      </c>
      <c r="N271">
        <v>0.15</v>
      </c>
      <c r="O271">
        <v>13.7</v>
      </c>
    </row>
    <row r="272" spans="1:15" x14ac:dyDescent="0.25">
      <c r="A272" s="13" t="s">
        <v>602</v>
      </c>
      <c r="B272" t="s">
        <v>603</v>
      </c>
      <c r="C272">
        <v>818.7</v>
      </c>
      <c r="D272" s="7" t="s">
        <v>84</v>
      </c>
      <c r="E272" s="7" t="s">
        <v>85</v>
      </c>
      <c r="F272">
        <v>3.31</v>
      </c>
      <c r="G272">
        <v>1.72</v>
      </c>
      <c r="H272">
        <v>1.35</v>
      </c>
      <c r="I272" s="7">
        <v>0</v>
      </c>
      <c r="J272">
        <v>1</v>
      </c>
      <c r="K272">
        <v>9.9499999999999993</v>
      </c>
      <c r="L272">
        <v>3</v>
      </c>
      <c r="M272">
        <v>0.14000000000000001</v>
      </c>
      <c r="N272">
        <v>-1.7999999999999999E-2</v>
      </c>
      <c r="O272">
        <v>6.63</v>
      </c>
    </row>
    <row r="273" spans="1:15" x14ac:dyDescent="0.25">
      <c r="A273" s="13" t="s">
        <v>604</v>
      </c>
      <c r="B273" t="s">
        <v>605</v>
      </c>
      <c r="C273">
        <v>817.7</v>
      </c>
      <c r="D273" s="7" t="s">
        <v>43</v>
      </c>
      <c r="E273" s="7" t="s">
        <v>44</v>
      </c>
      <c r="F273">
        <v>4.6399999999999997</v>
      </c>
      <c r="G273">
        <v>4.09</v>
      </c>
      <c r="H273">
        <v>1.24</v>
      </c>
      <c r="I273">
        <v>12.7</v>
      </c>
      <c r="J273" t="s">
        <v>19</v>
      </c>
      <c r="K273">
        <v>35.200000000000003</v>
      </c>
      <c r="L273">
        <v>7</v>
      </c>
      <c r="M273">
        <v>0.2</v>
      </c>
      <c r="N273">
        <v>0.41</v>
      </c>
      <c r="O273">
        <v>10.3</v>
      </c>
    </row>
    <row r="274" spans="1:15" x14ac:dyDescent="0.25">
      <c r="A274" s="13" t="s">
        <v>606</v>
      </c>
      <c r="B274" t="s">
        <v>607</v>
      </c>
      <c r="C274">
        <v>803.2</v>
      </c>
      <c r="D274" s="7" t="s">
        <v>22</v>
      </c>
      <c r="E274" s="7" t="s">
        <v>107</v>
      </c>
      <c r="F274">
        <v>3.66</v>
      </c>
      <c r="G274" t="s">
        <v>19</v>
      </c>
      <c r="H274">
        <v>3.98</v>
      </c>
      <c r="I274" s="7">
        <v>0</v>
      </c>
      <c r="J274" t="s">
        <v>19</v>
      </c>
      <c r="K274" t="s">
        <v>19</v>
      </c>
      <c r="L274">
        <v>1</v>
      </c>
      <c r="M274" t="s">
        <v>19</v>
      </c>
      <c r="N274">
        <v>0.33</v>
      </c>
      <c r="O274">
        <v>21.5</v>
      </c>
    </row>
    <row r="275" spans="1:15" x14ac:dyDescent="0.25">
      <c r="A275" s="13" t="s">
        <v>608</v>
      </c>
      <c r="B275" t="s">
        <v>609</v>
      </c>
      <c r="C275">
        <v>801.6</v>
      </c>
      <c r="D275" s="7" t="s">
        <v>17</v>
      </c>
      <c r="E275" s="7" t="s">
        <v>296</v>
      </c>
      <c r="F275">
        <v>3.35</v>
      </c>
      <c r="G275">
        <v>2.33</v>
      </c>
      <c r="H275">
        <v>1.46</v>
      </c>
      <c r="I275">
        <v>13.6</v>
      </c>
      <c r="J275">
        <v>1</v>
      </c>
      <c r="K275">
        <v>15.9</v>
      </c>
      <c r="L275">
        <v>7</v>
      </c>
      <c r="M275">
        <v>0.28999999999999998</v>
      </c>
      <c r="N275">
        <v>0.8</v>
      </c>
      <c r="O275">
        <v>38.5</v>
      </c>
    </row>
    <row r="276" spans="1:15" x14ac:dyDescent="0.25">
      <c r="A276" s="15" t="s">
        <v>610</v>
      </c>
      <c r="B276" s="5" t="s">
        <v>611</v>
      </c>
      <c r="C276" s="5">
        <v>799.8</v>
      </c>
      <c r="D276" s="8" t="s">
        <v>22</v>
      </c>
      <c r="E276" s="8" t="s">
        <v>137</v>
      </c>
      <c r="F276" s="5">
        <v>4.58</v>
      </c>
      <c r="G276" s="5">
        <v>5.14</v>
      </c>
      <c r="H276" s="5">
        <v>1.18</v>
      </c>
      <c r="I276" s="5">
        <v>9.57</v>
      </c>
      <c r="J276" s="5" t="s">
        <v>19</v>
      </c>
      <c r="K276" s="5">
        <v>77.900000000000006</v>
      </c>
      <c r="L276" s="5">
        <v>3</v>
      </c>
      <c r="M276" s="5">
        <v>-3.9E-2</v>
      </c>
      <c r="N276" s="5">
        <v>0.18</v>
      </c>
      <c r="O276" s="5">
        <v>-0.53</v>
      </c>
    </row>
    <row r="277" spans="1:15" x14ac:dyDescent="0.25">
      <c r="A277" s="13" t="s">
        <v>612</v>
      </c>
      <c r="B277" t="s">
        <v>613</v>
      </c>
      <c r="C277">
        <v>782.2</v>
      </c>
      <c r="D277" s="7" t="s">
        <v>28</v>
      </c>
      <c r="E277" s="7" t="s">
        <v>40</v>
      </c>
      <c r="F277" s="7">
        <v>2.3199999999999998</v>
      </c>
      <c r="G277">
        <v>3.17</v>
      </c>
      <c r="H277">
        <v>2.66</v>
      </c>
      <c r="I277">
        <v>6.34</v>
      </c>
      <c r="J277" t="s">
        <v>19</v>
      </c>
      <c r="K277">
        <v>7.71</v>
      </c>
      <c r="L277">
        <v>8</v>
      </c>
      <c r="M277">
        <v>0.7</v>
      </c>
      <c r="N277">
        <v>0.91</v>
      </c>
      <c r="O277">
        <v>5.33</v>
      </c>
    </row>
    <row r="278" spans="1:15" x14ac:dyDescent="0.25">
      <c r="A278" s="13" t="s">
        <v>614</v>
      </c>
      <c r="B278" t="s">
        <v>615</v>
      </c>
      <c r="C278">
        <v>773</v>
      </c>
      <c r="D278" s="7" t="s">
        <v>101</v>
      </c>
      <c r="E278" s="7" t="s">
        <v>191</v>
      </c>
      <c r="F278" s="7">
        <v>2.63</v>
      </c>
      <c r="G278">
        <v>4.29</v>
      </c>
      <c r="H278">
        <v>3.18</v>
      </c>
      <c r="I278">
        <v>2.99</v>
      </c>
      <c r="J278" t="s">
        <v>19</v>
      </c>
      <c r="K278">
        <v>54.8</v>
      </c>
      <c r="L278">
        <v>6</v>
      </c>
      <c r="M278">
        <v>0.78</v>
      </c>
      <c r="N278">
        <v>0.82</v>
      </c>
      <c r="O278">
        <v>11.4</v>
      </c>
    </row>
    <row r="279" spans="1:15" x14ac:dyDescent="0.25">
      <c r="A279" s="13" t="s">
        <v>616</v>
      </c>
      <c r="B279" t="s">
        <v>617</v>
      </c>
      <c r="C279">
        <v>771.1</v>
      </c>
      <c r="D279" s="7" t="s">
        <v>22</v>
      </c>
      <c r="E279" s="7" t="s">
        <v>167</v>
      </c>
      <c r="F279">
        <v>6.4</v>
      </c>
      <c r="G279">
        <v>10.5</v>
      </c>
      <c r="H279">
        <v>1.02</v>
      </c>
      <c r="I279" s="7">
        <v>-25.9</v>
      </c>
      <c r="J279">
        <v>4</v>
      </c>
      <c r="K279">
        <v>134.19999999999999</v>
      </c>
      <c r="L279">
        <v>2</v>
      </c>
      <c r="M279">
        <v>-0.95</v>
      </c>
      <c r="N279">
        <v>6.9000000000000006E-2</v>
      </c>
      <c r="O279">
        <v>1.19</v>
      </c>
    </row>
    <row r="280" spans="1:15" x14ac:dyDescent="0.25">
      <c r="A280" s="13" t="s">
        <v>618</v>
      </c>
      <c r="B280" t="s">
        <v>619</v>
      </c>
      <c r="C280">
        <v>771.1</v>
      </c>
      <c r="D280" s="7" t="s">
        <v>22</v>
      </c>
      <c r="E280" s="7" t="s">
        <v>137</v>
      </c>
      <c r="F280">
        <v>5.38</v>
      </c>
      <c r="G280">
        <v>0.4</v>
      </c>
      <c r="H280">
        <v>1.07</v>
      </c>
      <c r="I280" s="7">
        <v>0</v>
      </c>
      <c r="J280" t="s">
        <v>19</v>
      </c>
      <c r="K280">
        <v>39.9</v>
      </c>
      <c r="L280" t="s">
        <v>19</v>
      </c>
      <c r="M280" t="s">
        <v>19</v>
      </c>
      <c r="N280">
        <v>0.16</v>
      </c>
      <c r="O280">
        <v>8.4499999999999993</v>
      </c>
    </row>
    <row r="281" spans="1:15" x14ac:dyDescent="0.25">
      <c r="A281" s="13" t="s">
        <v>620</v>
      </c>
      <c r="B281" t="s">
        <v>621</v>
      </c>
      <c r="C281">
        <v>770.3</v>
      </c>
      <c r="D281" s="7" t="s">
        <v>32</v>
      </c>
      <c r="E281" s="7" t="s">
        <v>33</v>
      </c>
      <c r="F281" s="7">
        <v>2.0099999999999998</v>
      </c>
      <c r="G281">
        <v>3.53</v>
      </c>
      <c r="H281">
        <v>3.08</v>
      </c>
      <c r="I281" s="7">
        <v>0</v>
      </c>
      <c r="J281">
        <v>1</v>
      </c>
      <c r="K281">
        <v>99.9</v>
      </c>
      <c r="L281">
        <v>2</v>
      </c>
      <c r="M281" t="s">
        <v>19</v>
      </c>
      <c r="N281">
        <v>0.47</v>
      </c>
      <c r="O281">
        <v>-10.3</v>
      </c>
    </row>
    <row r="282" spans="1:15" x14ac:dyDescent="0.25">
      <c r="A282" s="13" t="s">
        <v>622</v>
      </c>
      <c r="B282" t="s">
        <v>623</v>
      </c>
      <c r="C282">
        <v>765.7</v>
      </c>
      <c r="D282" s="7" t="s">
        <v>22</v>
      </c>
      <c r="E282" s="7" t="s">
        <v>23</v>
      </c>
      <c r="F282" s="7">
        <v>2.78</v>
      </c>
      <c r="G282">
        <v>0.22</v>
      </c>
      <c r="H282">
        <v>3.83</v>
      </c>
      <c r="I282" s="7">
        <v>0</v>
      </c>
      <c r="J282" t="s">
        <v>19</v>
      </c>
      <c r="K282">
        <v>112.7</v>
      </c>
      <c r="L282">
        <v>1</v>
      </c>
      <c r="M282" t="s">
        <v>19</v>
      </c>
      <c r="N282">
        <v>0.25</v>
      </c>
      <c r="O282">
        <v>19.5</v>
      </c>
    </row>
    <row r="283" spans="1:15" x14ac:dyDescent="0.25">
      <c r="A283" s="13" t="s">
        <v>624</v>
      </c>
      <c r="B283" t="s">
        <v>625</v>
      </c>
      <c r="C283">
        <v>758.6</v>
      </c>
      <c r="D283" s="7" t="s">
        <v>32</v>
      </c>
      <c r="E283" s="7" t="s">
        <v>33</v>
      </c>
      <c r="F283" s="7">
        <v>2</v>
      </c>
      <c r="G283" t="s">
        <v>19</v>
      </c>
      <c r="H283">
        <v>4.21</v>
      </c>
      <c r="I283" s="7">
        <v>0</v>
      </c>
      <c r="J283" t="s">
        <v>19</v>
      </c>
      <c r="K283">
        <v>29.9</v>
      </c>
      <c r="L283">
        <v>1</v>
      </c>
      <c r="M283">
        <v>-0.24</v>
      </c>
      <c r="N283">
        <v>0.15</v>
      </c>
      <c r="O283">
        <v>63.4</v>
      </c>
    </row>
    <row r="284" spans="1:15" x14ac:dyDescent="0.25">
      <c r="A284" s="13" t="s">
        <v>626</v>
      </c>
      <c r="B284" t="s">
        <v>627</v>
      </c>
      <c r="C284">
        <v>754.1</v>
      </c>
      <c r="D284" t="s">
        <v>101</v>
      </c>
      <c r="E284" t="s">
        <v>210</v>
      </c>
      <c r="F284" s="7">
        <v>2.61</v>
      </c>
      <c r="G284">
        <v>2.65</v>
      </c>
      <c r="H284">
        <v>3.22</v>
      </c>
      <c r="I284" s="7">
        <v>-16.8</v>
      </c>
      <c r="J284">
        <v>2</v>
      </c>
      <c r="K284">
        <v>106.1</v>
      </c>
      <c r="L284">
        <v>5</v>
      </c>
      <c r="M284">
        <v>0.48</v>
      </c>
      <c r="N284">
        <v>0.43</v>
      </c>
      <c r="O284">
        <v>4.0599999999999996</v>
      </c>
    </row>
    <row r="285" spans="1:15" x14ac:dyDescent="0.25">
      <c r="A285" s="13" t="s">
        <v>628</v>
      </c>
      <c r="B285" t="s">
        <v>629</v>
      </c>
      <c r="C285">
        <v>738.6</v>
      </c>
      <c r="D285" s="7" t="s">
        <v>17</v>
      </c>
      <c r="E285" s="7" t="s">
        <v>18</v>
      </c>
      <c r="F285" s="7">
        <v>0.95</v>
      </c>
      <c r="G285">
        <v>0.7</v>
      </c>
      <c r="H285">
        <v>5.04</v>
      </c>
      <c r="I285" s="7">
        <v>0</v>
      </c>
      <c r="J285">
        <v>1</v>
      </c>
      <c r="K285">
        <v>127.5</v>
      </c>
      <c r="L285">
        <v>5</v>
      </c>
      <c r="M285">
        <v>0.28000000000000003</v>
      </c>
      <c r="N285">
        <v>0.57999999999999996</v>
      </c>
      <c r="O285">
        <v>98</v>
      </c>
    </row>
    <row r="286" spans="1:15" x14ac:dyDescent="0.25">
      <c r="A286" s="13" t="s">
        <v>630</v>
      </c>
      <c r="B286" t="s">
        <v>631</v>
      </c>
      <c r="C286">
        <v>730.6</v>
      </c>
      <c r="D286" s="7" t="s">
        <v>101</v>
      </c>
      <c r="E286" s="7" t="s">
        <v>266</v>
      </c>
      <c r="F286" s="7">
        <v>2.21</v>
      </c>
      <c r="G286">
        <v>0.64</v>
      </c>
      <c r="H286">
        <v>3.16</v>
      </c>
      <c r="I286" s="7">
        <v>0</v>
      </c>
      <c r="J286" t="s">
        <v>19</v>
      </c>
      <c r="K286">
        <v>55.3</v>
      </c>
      <c r="L286">
        <v>4</v>
      </c>
      <c r="M286" t="s">
        <v>19</v>
      </c>
      <c r="N286">
        <v>0.24</v>
      </c>
      <c r="O286">
        <v>9.44</v>
      </c>
    </row>
    <row r="287" spans="1:15" x14ac:dyDescent="0.25">
      <c r="A287" s="13" t="s">
        <v>632</v>
      </c>
      <c r="B287" t="s">
        <v>633</v>
      </c>
      <c r="C287">
        <v>725.8</v>
      </c>
      <c r="D287" s="7" t="s">
        <v>22</v>
      </c>
      <c r="E287" s="7" t="s">
        <v>23</v>
      </c>
      <c r="F287">
        <v>4.29</v>
      </c>
      <c r="G287">
        <v>1.54</v>
      </c>
      <c r="H287">
        <v>2.78</v>
      </c>
      <c r="I287" s="7">
        <v>0</v>
      </c>
      <c r="J287">
        <v>1</v>
      </c>
      <c r="K287">
        <v>125.3</v>
      </c>
      <c r="L287">
        <v>6</v>
      </c>
      <c r="M287">
        <v>-1.37</v>
      </c>
      <c r="N287">
        <v>7</v>
      </c>
      <c r="O287">
        <v>23.2</v>
      </c>
    </row>
    <row r="288" spans="1:15" x14ac:dyDescent="0.25">
      <c r="A288" s="13" t="s">
        <v>634</v>
      </c>
      <c r="B288" t="s">
        <v>635</v>
      </c>
      <c r="C288">
        <v>715.2</v>
      </c>
      <c r="D288" s="7" t="s">
        <v>28</v>
      </c>
      <c r="E288" s="7" t="s">
        <v>40</v>
      </c>
      <c r="F288">
        <v>4.24</v>
      </c>
      <c r="G288">
        <v>5.23</v>
      </c>
      <c r="H288">
        <v>1.82</v>
      </c>
      <c r="I288">
        <v>2.8</v>
      </c>
      <c r="J288">
        <v>2</v>
      </c>
      <c r="K288">
        <v>90.8</v>
      </c>
      <c r="L288">
        <v>5</v>
      </c>
      <c r="M288">
        <v>0.33</v>
      </c>
      <c r="N288">
        <v>0.24</v>
      </c>
      <c r="O288">
        <v>6.99</v>
      </c>
    </row>
    <row r="289" spans="1:15" x14ac:dyDescent="0.25">
      <c r="A289" s="13" t="s">
        <v>636</v>
      </c>
      <c r="B289" t="s">
        <v>637</v>
      </c>
      <c r="C289">
        <v>711.1</v>
      </c>
      <c r="D289" s="7" t="s">
        <v>28</v>
      </c>
      <c r="E289" s="7" t="s">
        <v>49</v>
      </c>
      <c r="F289" s="7">
        <v>2.2400000000000002</v>
      </c>
      <c r="G289">
        <v>2.17</v>
      </c>
      <c r="H289">
        <v>2.2999999999999998</v>
      </c>
      <c r="I289">
        <v>9.5</v>
      </c>
      <c r="J289" t="s">
        <v>19</v>
      </c>
      <c r="K289">
        <v>9.59</v>
      </c>
      <c r="L289">
        <v>9</v>
      </c>
      <c r="M289">
        <v>0.2</v>
      </c>
      <c r="N289">
        <v>0.28000000000000003</v>
      </c>
      <c r="O289">
        <v>6.08</v>
      </c>
    </row>
    <row r="290" spans="1:15" x14ac:dyDescent="0.25">
      <c r="A290" s="13" t="s">
        <v>638</v>
      </c>
      <c r="B290" t="s">
        <v>639</v>
      </c>
      <c r="C290">
        <v>705.7</v>
      </c>
      <c r="D290" s="7" t="s">
        <v>32</v>
      </c>
      <c r="E290" s="7" t="s">
        <v>33</v>
      </c>
      <c r="F290">
        <v>4.38</v>
      </c>
      <c r="G290">
        <v>0.33</v>
      </c>
      <c r="H290">
        <v>2.25</v>
      </c>
      <c r="I290" s="7">
        <v>0</v>
      </c>
      <c r="J290" t="s">
        <v>19</v>
      </c>
      <c r="K290" t="s">
        <v>19</v>
      </c>
      <c r="L290">
        <v>5</v>
      </c>
      <c r="M290">
        <v>1.2E-2</v>
      </c>
      <c r="N290">
        <v>0.14000000000000001</v>
      </c>
      <c r="O290">
        <v>27.3</v>
      </c>
    </row>
    <row r="291" spans="1:15" x14ac:dyDescent="0.25">
      <c r="A291" s="13" t="s">
        <v>640</v>
      </c>
      <c r="B291" t="s">
        <v>641</v>
      </c>
      <c r="C291">
        <v>681.1</v>
      </c>
      <c r="D291" t="s">
        <v>101</v>
      </c>
      <c r="E291" t="s">
        <v>210</v>
      </c>
      <c r="F291" s="7">
        <v>1.9</v>
      </c>
      <c r="G291">
        <v>2.54</v>
      </c>
      <c r="H291">
        <v>3.2</v>
      </c>
      <c r="I291">
        <v>10.1</v>
      </c>
      <c r="J291" t="s">
        <v>19</v>
      </c>
      <c r="K291">
        <v>39.4</v>
      </c>
      <c r="L291">
        <v>9</v>
      </c>
      <c r="M291">
        <v>0.38</v>
      </c>
      <c r="N291">
        <v>0.75</v>
      </c>
      <c r="O291">
        <v>8.4499999999999993</v>
      </c>
    </row>
    <row r="292" spans="1:15" x14ac:dyDescent="0.25">
      <c r="A292" s="11" t="s">
        <v>642</v>
      </c>
      <c r="B292" s="3" t="s">
        <v>643</v>
      </c>
      <c r="C292" s="3">
        <v>670.9</v>
      </c>
      <c r="D292" s="3" t="s">
        <v>101</v>
      </c>
      <c r="E292" s="3" t="s">
        <v>123</v>
      </c>
      <c r="F292" s="3">
        <v>4.67</v>
      </c>
      <c r="G292" s="3">
        <v>4.8600000000000003</v>
      </c>
      <c r="H292" s="3">
        <v>1.34</v>
      </c>
      <c r="I292" s="3">
        <v>12</v>
      </c>
      <c r="J292" s="3" t="s">
        <v>19</v>
      </c>
      <c r="K292" s="3" t="s">
        <v>19</v>
      </c>
      <c r="L292" s="3">
        <v>8</v>
      </c>
      <c r="M292" s="3">
        <v>0.33</v>
      </c>
      <c r="N292" s="3">
        <v>0.57999999999999996</v>
      </c>
      <c r="O292" s="3">
        <v>8.26</v>
      </c>
    </row>
    <row r="293" spans="1:15" x14ac:dyDescent="0.25">
      <c r="A293" s="13" t="s">
        <v>644</v>
      </c>
      <c r="B293" t="s">
        <v>645</v>
      </c>
      <c r="C293">
        <v>669.6</v>
      </c>
      <c r="D293" s="7" t="s">
        <v>22</v>
      </c>
      <c r="E293" s="7" t="s">
        <v>383</v>
      </c>
      <c r="F293">
        <v>4.67</v>
      </c>
      <c r="G293">
        <v>4.29</v>
      </c>
      <c r="H293">
        <v>1</v>
      </c>
      <c r="I293" s="7">
        <v>0</v>
      </c>
      <c r="J293">
        <v>1</v>
      </c>
      <c r="K293">
        <v>9.06</v>
      </c>
      <c r="L293">
        <v>3</v>
      </c>
      <c r="M293" t="s">
        <v>19</v>
      </c>
      <c r="N293">
        <v>7.6999999999999999E-2</v>
      </c>
      <c r="O293" t="s">
        <v>19</v>
      </c>
    </row>
    <row r="294" spans="1:15" x14ac:dyDescent="0.25">
      <c r="A294" s="13" t="s">
        <v>646</v>
      </c>
      <c r="B294" t="s">
        <v>647</v>
      </c>
      <c r="C294">
        <v>648.70000000000005</v>
      </c>
      <c r="D294" s="7" t="s">
        <v>22</v>
      </c>
      <c r="E294" s="7" t="s">
        <v>167</v>
      </c>
      <c r="F294">
        <v>4.43</v>
      </c>
      <c r="G294">
        <v>0.39</v>
      </c>
      <c r="H294">
        <v>1.3</v>
      </c>
      <c r="I294" s="7">
        <v>0</v>
      </c>
      <c r="J294" t="s">
        <v>19</v>
      </c>
      <c r="K294" t="s">
        <v>19</v>
      </c>
      <c r="L294">
        <v>2</v>
      </c>
      <c r="M294" t="s">
        <v>19</v>
      </c>
      <c r="N294">
        <v>0.12</v>
      </c>
      <c r="O294">
        <v>10.9</v>
      </c>
    </row>
    <row r="295" spans="1:15" x14ac:dyDescent="0.25">
      <c r="A295" s="13" t="s">
        <v>648</v>
      </c>
      <c r="B295" t="s">
        <v>649</v>
      </c>
      <c r="C295">
        <v>645.5</v>
      </c>
      <c r="D295" s="7" t="s">
        <v>101</v>
      </c>
      <c r="E295" s="7" t="s">
        <v>266</v>
      </c>
      <c r="F295">
        <v>6.08</v>
      </c>
      <c r="G295">
        <v>5.16</v>
      </c>
      <c r="H295">
        <v>1.44</v>
      </c>
      <c r="I295">
        <v>2.04</v>
      </c>
      <c r="J295" t="s">
        <v>19</v>
      </c>
      <c r="K295" s="7">
        <v>392</v>
      </c>
      <c r="L295">
        <v>5</v>
      </c>
      <c r="M295">
        <v>0.12</v>
      </c>
      <c r="N295">
        <v>0.14000000000000001</v>
      </c>
      <c r="O295">
        <v>11.1</v>
      </c>
    </row>
    <row r="296" spans="1:15" x14ac:dyDescent="0.25">
      <c r="A296" s="13" t="s">
        <v>650</v>
      </c>
      <c r="B296" t="s">
        <v>651</v>
      </c>
      <c r="C296">
        <v>637</v>
      </c>
      <c r="D296" t="s">
        <v>32</v>
      </c>
      <c r="E296" t="s">
        <v>388</v>
      </c>
      <c r="F296" s="7">
        <v>2.08</v>
      </c>
      <c r="G296">
        <v>4.79</v>
      </c>
      <c r="H296">
        <v>2.23</v>
      </c>
      <c r="I296">
        <v>2.71</v>
      </c>
      <c r="J296">
        <v>2</v>
      </c>
      <c r="K296">
        <v>28.2</v>
      </c>
      <c r="L296">
        <v>6</v>
      </c>
      <c r="M296">
        <v>3.2000000000000001E-2</v>
      </c>
      <c r="N296">
        <v>0.11</v>
      </c>
      <c r="O296">
        <v>20.7</v>
      </c>
    </row>
    <row r="297" spans="1:15" x14ac:dyDescent="0.25">
      <c r="A297" s="13" t="s">
        <v>652</v>
      </c>
      <c r="B297" t="s">
        <v>653</v>
      </c>
      <c r="C297">
        <v>620.79999999999995</v>
      </c>
      <c r="D297" s="7" t="s">
        <v>32</v>
      </c>
      <c r="E297" s="7" t="s">
        <v>33</v>
      </c>
      <c r="F297" s="7">
        <v>0.16</v>
      </c>
      <c r="G297">
        <v>0.34</v>
      </c>
      <c r="H297">
        <v>24</v>
      </c>
      <c r="I297" s="7">
        <v>0</v>
      </c>
      <c r="J297">
        <v>3</v>
      </c>
      <c r="K297">
        <v>10.7</v>
      </c>
      <c r="L297">
        <v>3</v>
      </c>
      <c r="M297">
        <v>-0.48</v>
      </c>
      <c r="N297">
        <v>3.5000000000000003E-2</v>
      </c>
      <c r="O297" t="s">
        <v>19</v>
      </c>
    </row>
    <row r="298" spans="1:15" x14ac:dyDescent="0.25">
      <c r="A298" s="13" t="s">
        <v>654</v>
      </c>
      <c r="B298" t="s">
        <v>655</v>
      </c>
      <c r="C298">
        <v>618.70000000000005</v>
      </c>
      <c r="D298" s="7" t="s">
        <v>84</v>
      </c>
      <c r="E298" s="7" t="s">
        <v>120</v>
      </c>
      <c r="F298" s="7">
        <v>2.08</v>
      </c>
      <c r="G298">
        <v>2.72</v>
      </c>
      <c r="H298">
        <v>4.22</v>
      </c>
      <c r="I298" s="7">
        <v>0</v>
      </c>
      <c r="J298">
        <v>2</v>
      </c>
      <c r="K298">
        <v>22.5</v>
      </c>
      <c r="L298">
        <v>6</v>
      </c>
      <c r="M298">
        <v>8.2000000000000003E-2</v>
      </c>
      <c r="N298">
        <v>0.12</v>
      </c>
      <c r="O298">
        <v>4.7699999999999996</v>
      </c>
    </row>
    <row r="299" spans="1:15" x14ac:dyDescent="0.25">
      <c r="A299" s="13" t="s">
        <v>656</v>
      </c>
      <c r="B299" t="s">
        <v>657</v>
      </c>
      <c r="C299">
        <v>614.1</v>
      </c>
      <c r="D299" s="7" t="s">
        <v>84</v>
      </c>
      <c r="E299" s="7" t="s">
        <v>85</v>
      </c>
      <c r="F299" s="7">
        <v>1.56</v>
      </c>
      <c r="G299">
        <v>1.79</v>
      </c>
      <c r="H299">
        <v>3.07</v>
      </c>
      <c r="I299">
        <v>8.58</v>
      </c>
      <c r="J299" t="s">
        <v>19</v>
      </c>
      <c r="K299">
        <v>58.9</v>
      </c>
      <c r="L299">
        <v>8</v>
      </c>
      <c r="M299">
        <v>0.34</v>
      </c>
      <c r="N299">
        <v>0.53</v>
      </c>
      <c r="O299">
        <v>8.0299999999999994</v>
      </c>
    </row>
    <row r="300" spans="1:15" x14ac:dyDescent="0.25">
      <c r="A300" s="13" t="s">
        <v>658</v>
      </c>
      <c r="B300" t="s">
        <v>659</v>
      </c>
      <c r="C300">
        <v>604.6</v>
      </c>
      <c r="D300" s="7" t="s">
        <v>76</v>
      </c>
      <c r="E300" s="7" t="s">
        <v>104</v>
      </c>
      <c r="F300">
        <v>9.3000000000000007</v>
      </c>
      <c r="G300">
        <v>1.73</v>
      </c>
      <c r="H300">
        <v>0.73</v>
      </c>
      <c r="I300" s="7">
        <v>0</v>
      </c>
      <c r="J300" t="s">
        <v>19</v>
      </c>
      <c r="K300" s="7">
        <v>213.1</v>
      </c>
      <c r="L300">
        <v>2</v>
      </c>
      <c r="M300" t="s">
        <v>19</v>
      </c>
      <c r="N300">
        <v>6.5000000000000002E-2</v>
      </c>
      <c r="O300">
        <v>7.08</v>
      </c>
    </row>
    <row r="301" spans="1:15" x14ac:dyDescent="0.25">
      <c r="A301" s="13" t="s">
        <v>660</v>
      </c>
      <c r="B301" t="s">
        <v>661</v>
      </c>
      <c r="C301">
        <v>602.6</v>
      </c>
      <c r="D301" s="7" t="s">
        <v>101</v>
      </c>
      <c r="E301" s="7" t="s">
        <v>455</v>
      </c>
      <c r="F301">
        <v>9.26</v>
      </c>
      <c r="G301">
        <v>5.72</v>
      </c>
      <c r="H301">
        <v>3.28</v>
      </c>
      <c r="I301" s="7">
        <v>0</v>
      </c>
      <c r="J301">
        <v>1</v>
      </c>
      <c r="K301" s="7">
        <v>323.10000000000002</v>
      </c>
      <c r="L301">
        <v>3</v>
      </c>
      <c r="M301">
        <v>0.44</v>
      </c>
      <c r="N301">
        <v>-1.01</v>
      </c>
      <c r="O301">
        <v>15.7</v>
      </c>
    </row>
    <row r="302" spans="1:15" x14ac:dyDescent="0.25">
      <c r="A302" s="13" t="s">
        <v>662</v>
      </c>
      <c r="B302" t="s">
        <v>663</v>
      </c>
      <c r="C302">
        <v>595.9</v>
      </c>
      <c r="D302" s="7" t="s">
        <v>22</v>
      </c>
      <c r="E302" s="7" t="s">
        <v>137</v>
      </c>
      <c r="F302">
        <v>3.32</v>
      </c>
      <c r="G302">
        <v>4.34</v>
      </c>
      <c r="H302">
        <v>1.71</v>
      </c>
      <c r="I302">
        <v>9.89</v>
      </c>
      <c r="J302" t="s">
        <v>19</v>
      </c>
      <c r="K302">
        <v>69.3</v>
      </c>
      <c r="L302">
        <v>5</v>
      </c>
      <c r="M302">
        <v>0.15</v>
      </c>
      <c r="N302">
        <v>0.49</v>
      </c>
      <c r="O302">
        <v>7.49</v>
      </c>
    </row>
    <row r="303" spans="1:15" x14ac:dyDescent="0.25">
      <c r="A303" s="13" t="s">
        <v>664</v>
      </c>
      <c r="B303" t="s">
        <v>665</v>
      </c>
      <c r="C303">
        <v>592.20000000000005</v>
      </c>
      <c r="D303" t="s">
        <v>84</v>
      </c>
      <c r="E303" t="s">
        <v>286</v>
      </c>
      <c r="F303">
        <v>3.63</v>
      </c>
      <c r="G303" t="s">
        <v>19</v>
      </c>
      <c r="H303">
        <v>2.31</v>
      </c>
      <c r="I303" s="7">
        <v>0</v>
      </c>
      <c r="J303" t="s">
        <v>19</v>
      </c>
      <c r="K303">
        <v>-375.8</v>
      </c>
      <c r="L303" t="s">
        <v>19</v>
      </c>
      <c r="M303" t="s">
        <v>19</v>
      </c>
      <c r="N303">
        <v>-7.0000000000000001E-3</v>
      </c>
      <c r="O303">
        <v>20.399999999999999</v>
      </c>
    </row>
    <row r="304" spans="1:15" x14ac:dyDescent="0.25">
      <c r="A304" s="13" t="s">
        <v>666</v>
      </c>
      <c r="B304" t="s">
        <v>667</v>
      </c>
      <c r="C304">
        <v>582.6</v>
      </c>
      <c r="D304" s="7" t="s">
        <v>17</v>
      </c>
      <c r="E304" s="7" t="s">
        <v>18</v>
      </c>
      <c r="F304">
        <v>3.81</v>
      </c>
      <c r="G304">
        <v>0.2</v>
      </c>
      <c r="H304">
        <v>1.78</v>
      </c>
      <c r="I304" s="7">
        <v>0</v>
      </c>
      <c r="J304" t="s">
        <v>19</v>
      </c>
      <c r="K304" t="s">
        <v>19</v>
      </c>
      <c r="L304">
        <v>4</v>
      </c>
      <c r="M304">
        <v>0.11</v>
      </c>
      <c r="N304">
        <v>0.17</v>
      </c>
      <c r="O304">
        <v>48.8</v>
      </c>
    </row>
    <row r="305" spans="1:15" x14ac:dyDescent="0.25">
      <c r="A305" s="13" t="s">
        <v>668</v>
      </c>
      <c r="B305" t="s">
        <v>669</v>
      </c>
      <c r="C305">
        <v>568.5</v>
      </c>
      <c r="D305" t="s">
        <v>36</v>
      </c>
      <c r="E305" t="s">
        <v>468</v>
      </c>
      <c r="F305" s="7">
        <v>0.44</v>
      </c>
      <c r="G305" t="s">
        <v>19</v>
      </c>
      <c r="H305">
        <v>11.1</v>
      </c>
      <c r="I305" s="7">
        <v>0</v>
      </c>
      <c r="J305" t="s">
        <v>19</v>
      </c>
      <c r="K305" t="s">
        <v>19</v>
      </c>
      <c r="L305">
        <v>2</v>
      </c>
      <c r="M305" t="s">
        <v>19</v>
      </c>
      <c r="N305">
        <v>0.89</v>
      </c>
      <c r="O305">
        <v>41.2</v>
      </c>
    </row>
    <row r="306" spans="1:15" x14ac:dyDescent="0.25">
      <c r="A306" s="13" t="s">
        <v>670</v>
      </c>
      <c r="B306" t="s">
        <v>671</v>
      </c>
      <c r="C306">
        <v>564</v>
      </c>
      <c r="D306" t="s">
        <v>36</v>
      </c>
      <c r="E306" t="s">
        <v>468</v>
      </c>
      <c r="F306" s="7">
        <v>1.17</v>
      </c>
      <c r="G306">
        <v>0.42</v>
      </c>
      <c r="H306">
        <v>6.1</v>
      </c>
      <c r="I306" s="7">
        <v>0</v>
      </c>
      <c r="J306">
        <v>1</v>
      </c>
      <c r="K306" t="s">
        <v>19</v>
      </c>
      <c r="L306">
        <v>2</v>
      </c>
      <c r="M306" t="s">
        <v>19</v>
      </c>
      <c r="N306">
        <v>5.7000000000000002E-2</v>
      </c>
      <c r="O306">
        <v>37.799999999999997</v>
      </c>
    </row>
    <row r="307" spans="1:15" x14ac:dyDescent="0.25">
      <c r="A307" s="13" t="s">
        <v>672</v>
      </c>
      <c r="B307" t="s">
        <v>673</v>
      </c>
      <c r="C307">
        <v>559.20000000000005</v>
      </c>
      <c r="D307" t="s">
        <v>36</v>
      </c>
      <c r="E307" t="s">
        <v>468</v>
      </c>
      <c r="F307">
        <v>3.89</v>
      </c>
      <c r="G307">
        <v>0.38</v>
      </c>
      <c r="H307">
        <v>1.02</v>
      </c>
      <c r="I307" s="7">
        <v>0</v>
      </c>
      <c r="J307" t="s">
        <v>19</v>
      </c>
      <c r="K307">
        <v>114.3</v>
      </c>
      <c r="L307">
        <v>1</v>
      </c>
      <c r="M307" t="s">
        <v>19</v>
      </c>
      <c r="N307">
        <v>3.6999999999999998E-2</v>
      </c>
      <c r="O307">
        <v>8.9499999999999993</v>
      </c>
    </row>
    <row r="308" spans="1:15" x14ac:dyDescent="0.25">
      <c r="A308" s="13" t="s">
        <v>674</v>
      </c>
      <c r="B308" t="s">
        <v>675</v>
      </c>
      <c r="C308">
        <v>555</v>
      </c>
      <c r="D308" s="7" t="s">
        <v>84</v>
      </c>
      <c r="E308" s="7" t="s">
        <v>127</v>
      </c>
      <c r="F308" s="7">
        <v>2.83</v>
      </c>
      <c r="G308">
        <v>0.23</v>
      </c>
      <c r="H308">
        <v>2.5</v>
      </c>
      <c r="I308" s="7">
        <v>0</v>
      </c>
      <c r="J308" t="s">
        <v>19</v>
      </c>
      <c r="K308">
        <v>50.7</v>
      </c>
      <c r="L308">
        <v>2</v>
      </c>
      <c r="M308" t="s">
        <v>19</v>
      </c>
      <c r="N308">
        <v>0.16</v>
      </c>
      <c r="O308">
        <v>17.7</v>
      </c>
    </row>
    <row r="309" spans="1:15" x14ac:dyDescent="0.25">
      <c r="A309" s="13" t="s">
        <v>676</v>
      </c>
      <c r="B309" t="s">
        <v>677</v>
      </c>
      <c r="C309">
        <v>553.1</v>
      </c>
      <c r="D309" t="s">
        <v>36</v>
      </c>
      <c r="E309" t="s">
        <v>468</v>
      </c>
      <c r="F309" s="7">
        <v>0.96</v>
      </c>
      <c r="G309">
        <v>8.3000000000000004E-2</v>
      </c>
      <c r="H309">
        <v>6.07</v>
      </c>
      <c r="I309" s="7">
        <v>0</v>
      </c>
      <c r="J309" t="s">
        <v>19</v>
      </c>
      <c r="K309">
        <v>93.1</v>
      </c>
      <c r="L309">
        <v>1</v>
      </c>
      <c r="M309" t="s">
        <v>19</v>
      </c>
      <c r="N309">
        <v>4.4999999999999998E-2</v>
      </c>
      <c r="O309">
        <v>22.1</v>
      </c>
    </row>
    <row r="310" spans="1:15" x14ac:dyDescent="0.25">
      <c r="A310" s="13" t="s">
        <v>678</v>
      </c>
      <c r="B310" t="s">
        <v>679</v>
      </c>
      <c r="C310">
        <v>552.1</v>
      </c>
      <c r="D310" t="s">
        <v>110</v>
      </c>
      <c r="E310" t="s">
        <v>509</v>
      </c>
      <c r="F310" s="7">
        <v>2.74</v>
      </c>
      <c r="G310">
        <v>1.68</v>
      </c>
      <c r="H310">
        <v>1.96</v>
      </c>
      <c r="I310">
        <v>15.5</v>
      </c>
      <c r="J310">
        <v>1</v>
      </c>
      <c r="K310" t="s">
        <v>19</v>
      </c>
      <c r="L310">
        <v>3</v>
      </c>
      <c r="M310">
        <v>0.14000000000000001</v>
      </c>
      <c r="N310">
        <v>3.9E-2</v>
      </c>
      <c r="O310">
        <v>20.2</v>
      </c>
    </row>
    <row r="311" spans="1:15" x14ac:dyDescent="0.25">
      <c r="A311" s="13" t="s">
        <v>680</v>
      </c>
      <c r="B311" t="s">
        <v>681</v>
      </c>
      <c r="C311">
        <v>551.5</v>
      </c>
      <c r="D311" s="7" t="s">
        <v>84</v>
      </c>
      <c r="E311" s="7" t="s">
        <v>127</v>
      </c>
      <c r="F311" s="7">
        <v>2.83</v>
      </c>
      <c r="G311">
        <v>2.48</v>
      </c>
      <c r="H311">
        <v>2.39</v>
      </c>
      <c r="I311" s="7">
        <v>0</v>
      </c>
      <c r="J311">
        <v>3</v>
      </c>
      <c r="K311">
        <v>41.4</v>
      </c>
      <c r="L311">
        <v>5</v>
      </c>
      <c r="M311">
        <v>1.4E-2</v>
      </c>
      <c r="N311">
        <v>9.9000000000000005E-2</v>
      </c>
      <c r="O311">
        <v>13</v>
      </c>
    </row>
    <row r="312" spans="1:15" x14ac:dyDescent="0.25">
      <c r="A312" s="13" t="s">
        <v>682</v>
      </c>
      <c r="B312" t="s">
        <v>683</v>
      </c>
      <c r="C312">
        <v>551.29999999999995</v>
      </c>
      <c r="D312" s="7" t="s">
        <v>84</v>
      </c>
      <c r="E312" s="7" t="s">
        <v>120</v>
      </c>
      <c r="F312">
        <v>3.52</v>
      </c>
      <c r="G312">
        <v>0.72</v>
      </c>
      <c r="H312">
        <v>2.64</v>
      </c>
      <c r="I312" s="7">
        <v>0</v>
      </c>
      <c r="J312">
        <v>2</v>
      </c>
      <c r="K312">
        <v>58.9</v>
      </c>
      <c r="L312">
        <v>4</v>
      </c>
      <c r="M312">
        <v>3.1E-2</v>
      </c>
      <c r="N312">
        <v>3.4000000000000002E-2</v>
      </c>
      <c r="O312">
        <v>7.12</v>
      </c>
    </row>
    <row r="313" spans="1:15" x14ac:dyDescent="0.25">
      <c r="A313" s="16">
        <v>888</v>
      </c>
      <c r="B313" t="s">
        <v>684</v>
      </c>
      <c r="C313">
        <v>550.29999999999995</v>
      </c>
      <c r="D313" t="s">
        <v>110</v>
      </c>
      <c r="E313" t="s">
        <v>186</v>
      </c>
      <c r="F313">
        <v>3.74</v>
      </c>
      <c r="G313">
        <v>2.52</v>
      </c>
      <c r="H313">
        <v>1.49</v>
      </c>
      <c r="I313">
        <v>14.9</v>
      </c>
      <c r="J313" s="7">
        <v>4</v>
      </c>
      <c r="K313" t="s">
        <v>19</v>
      </c>
      <c r="L313">
        <v>6</v>
      </c>
      <c r="M313">
        <v>7.1999999999999995E-2</v>
      </c>
      <c r="N313">
        <v>0.17</v>
      </c>
      <c r="O313">
        <v>14</v>
      </c>
    </row>
    <row r="314" spans="1:15" x14ac:dyDescent="0.25">
      <c r="A314" s="13" t="s">
        <v>685</v>
      </c>
      <c r="B314" t="s">
        <v>686</v>
      </c>
      <c r="C314">
        <v>545.6</v>
      </c>
      <c r="D314" s="7" t="s">
        <v>101</v>
      </c>
      <c r="E314" s="7" t="s">
        <v>266</v>
      </c>
      <c r="F314" s="7">
        <v>2.2000000000000002</v>
      </c>
      <c r="G314">
        <v>3.17</v>
      </c>
      <c r="H314">
        <v>2.64</v>
      </c>
      <c r="I314" s="7">
        <v>0</v>
      </c>
      <c r="J314">
        <v>2</v>
      </c>
      <c r="K314">
        <v>16</v>
      </c>
      <c r="L314">
        <v>6</v>
      </c>
      <c r="M314">
        <v>5.5E-2</v>
      </c>
      <c r="N314">
        <v>0.14000000000000001</v>
      </c>
      <c r="O314">
        <v>8.5</v>
      </c>
    </row>
    <row r="315" spans="1:15" x14ac:dyDescent="0.25">
      <c r="A315" s="13" t="s">
        <v>687</v>
      </c>
      <c r="B315" t="s">
        <v>688</v>
      </c>
      <c r="C315">
        <v>535.1</v>
      </c>
      <c r="D315" s="7" t="s">
        <v>101</v>
      </c>
      <c r="E315" s="7" t="s">
        <v>266</v>
      </c>
      <c r="F315" s="7">
        <v>1.58</v>
      </c>
      <c r="G315">
        <v>1.27</v>
      </c>
      <c r="H315">
        <v>3.93</v>
      </c>
      <c r="I315">
        <v>9.1300000000000008</v>
      </c>
      <c r="J315" t="s">
        <v>19</v>
      </c>
      <c r="K315">
        <v>114.7</v>
      </c>
      <c r="L315">
        <v>5</v>
      </c>
      <c r="M315">
        <v>0.28000000000000003</v>
      </c>
      <c r="N315">
        <v>0.38</v>
      </c>
      <c r="O315">
        <v>11</v>
      </c>
    </row>
    <row r="316" spans="1:15" x14ac:dyDescent="0.25">
      <c r="A316" s="13" t="s">
        <v>689</v>
      </c>
      <c r="B316" t="s">
        <v>690</v>
      </c>
      <c r="C316">
        <v>531.5</v>
      </c>
      <c r="D316" s="7" t="s">
        <v>32</v>
      </c>
      <c r="E316" s="7" t="s">
        <v>33</v>
      </c>
      <c r="F316">
        <v>3.04</v>
      </c>
      <c r="G316">
        <v>3.94</v>
      </c>
      <c r="H316">
        <v>2.4500000000000002</v>
      </c>
      <c r="I316">
        <v>9.3699999999999992</v>
      </c>
      <c r="J316" t="s">
        <v>19</v>
      </c>
      <c r="K316">
        <v>56.6</v>
      </c>
      <c r="L316">
        <v>5</v>
      </c>
      <c r="M316">
        <v>0.38</v>
      </c>
      <c r="N316">
        <v>0.35</v>
      </c>
      <c r="O316">
        <v>8.24</v>
      </c>
    </row>
    <row r="317" spans="1:15" x14ac:dyDescent="0.25">
      <c r="A317" s="13" t="s">
        <v>691</v>
      </c>
      <c r="B317" t="s">
        <v>692</v>
      </c>
      <c r="C317">
        <v>515.1</v>
      </c>
      <c r="D317" s="7" t="s">
        <v>101</v>
      </c>
      <c r="E317" s="7" t="s">
        <v>266</v>
      </c>
      <c r="F317">
        <v>7.95</v>
      </c>
      <c r="G317">
        <v>4.16</v>
      </c>
      <c r="H317">
        <v>0.65</v>
      </c>
      <c r="I317">
        <v>31.3</v>
      </c>
      <c r="J317">
        <v>1</v>
      </c>
      <c r="K317">
        <v>0.18</v>
      </c>
      <c r="L317">
        <v>6</v>
      </c>
      <c r="M317">
        <v>3.5999999999999997E-2</v>
      </c>
      <c r="N317">
        <v>7.4999999999999997E-2</v>
      </c>
      <c r="O317">
        <v>9.42</v>
      </c>
    </row>
    <row r="318" spans="1:15" x14ac:dyDescent="0.25">
      <c r="A318" s="13" t="s">
        <v>693</v>
      </c>
      <c r="B318" t="s">
        <v>694</v>
      </c>
      <c r="C318">
        <v>514.6</v>
      </c>
      <c r="D318" s="7" t="s">
        <v>101</v>
      </c>
      <c r="E318" s="7" t="s">
        <v>123</v>
      </c>
      <c r="F318">
        <v>4.7699999999999996</v>
      </c>
      <c r="G318">
        <v>5.16</v>
      </c>
      <c r="H318">
        <v>1.49</v>
      </c>
      <c r="I318" s="7">
        <v>-9.98</v>
      </c>
      <c r="J318">
        <v>1</v>
      </c>
      <c r="K318">
        <v>-92.9</v>
      </c>
      <c r="L318">
        <v>4</v>
      </c>
      <c r="M318">
        <v>0.81</v>
      </c>
      <c r="N318">
        <v>0.52</v>
      </c>
      <c r="O318">
        <v>7.51</v>
      </c>
    </row>
    <row r="319" spans="1:15" x14ac:dyDescent="0.25">
      <c r="A319" s="13" t="s">
        <v>695</v>
      </c>
      <c r="B319" t="s">
        <v>696</v>
      </c>
      <c r="C319">
        <v>510.9</v>
      </c>
      <c r="D319" s="7" t="s">
        <v>17</v>
      </c>
      <c r="E319" s="7" t="s">
        <v>296</v>
      </c>
      <c r="F319" s="7">
        <v>1.99</v>
      </c>
      <c r="G319">
        <v>1.55</v>
      </c>
      <c r="H319">
        <v>3.78</v>
      </c>
      <c r="I319" s="7">
        <v>-100</v>
      </c>
      <c r="J319">
        <v>4</v>
      </c>
      <c r="K319">
        <v>14.7</v>
      </c>
      <c r="L319">
        <v>6</v>
      </c>
      <c r="M319">
        <v>0.12</v>
      </c>
      <c r="N319">
        <v>0.3</v>
      </c>
      <c r="O319">
        <v>8.17</v>
      </c>
    </row>
    <row r="320" spans="1:15" x14ac:dyDescent="0.25">
      <c r="A320" s="13" t="s">
        <v>697</v>
      </c>
      <c r="B320" t="s">
        <v>698</v>
      </c>
      <c r="C320">
        <v>509.1</v>
      </c>
      <c r="D320" s="7" t="s">
        <v>28</v>
      </c>
      <c r="E320" s="7" t="s">
        <v>40</v>
      </c>
      <c r="F320" s="7">
        <v>2.88</v>
      </c>
      <c r="G320">
        <v>3.07</v>
      </c>
      <c r="H320">
        <v>1.81</v>
      </c>
      <c r="I320">
        <v>12</v>
      </c>
      <c r="J320" t="s">
        <v>19</v>
      </c>
      <c r="K320">
        <v>60.3</v>
      </c>
      <c r="L320">
        <v>5</v>
      </c>
      <c r="M320">
        <v>0.13</v>
      </c>
      <c r="N320">
        <v>0.14000000000000001</v>
      </c>
      <c r="O320">
        <v>10.7</v>
      </c>
    </row>
  </sheetData>
  <sortState ref="A2:O367">
    <sortCondition descending="1" ref="C2:C36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0"/>
  <sheetViews>
    <sheetView workbookViewId="0">
      <selection activeCell="C7" sqref="C7"/>
    </sheetView>
  </sheetViews>
  <sheetFormatPr defaultRowHeight="15" x14ac:dyDescent="0.25"/>
  <cols>
    <col min="1" max="1" width="7" style="13" bestFit="1" customWidth="1"/>
    <col min="2" max="2" width="32.5703125" bestFit="1" customWidth="1"/>
    <col min="3" max="3" width="11.42578125" bestFit="1" customWidth="1"/>
    <col min="4" max="4" width="20.5703125" bestFit="1" customWidth="1"/>
    <col min="5" max="5" width="41.85546875" bestFit="1" customWidth="1"/>
    <col min="6" max="6" width="16.7109375" bestFit="1" customWidth="1"/>
    <col min="7" max="7" width="13.85546875" bestFit="1" customWidth="1"/>
    <col min="8" max="8" width="18.7109375" bestFit="1" customWidth="1"/>
    <col min="9" max="9" width="14.42578125" bestFit="1" customWidth="1"/>
    <col min="10" max="10" width="14" bestFit="1" customWidth="1"/>
    <col min="11" max="11" width="15.5703125" bestFit="1" customWidth="1"/>
    <col min="12" max="12" width="16.42578125" bestFit="1" customWidth="1"/>
    <col min="13" max="13" width="10.140625" bestFit="1" customWidth="1"/>
    <col min="14" max="14" width="6.7109375" bestFit="1" customWidth="1"/>
    <col min="15" max="15" width="22.140625" bestFit="1" customWidth="1"/>
  </cols>
  <sheetData>
    <row r="1" spans="1:15" x14ac:dyDescent="0.25">
      <c r="A1" s="14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x14ac:dyDescent="0.25">
      <c r="A2" s="13" t="s">
        <v>255</v>
      </c>
      <c r="B2" t="s">
        <v>256</v>
      </c>
      <c r="C2" s="1">
        <v>3744</v>
      </c>
      <c r="D2" t="s">
        <v>32</v>
      </c>
      <c r="E2" t="s">
        <v>257</v>
      </c>
      <c r="F2" s="7">
        <v>2.58</v>
      </c>
      <c r="G2">
        <v>2.7</v>
      </c>
      <c r="H2">
        <v>1.96</v>
      </c>
      <c r="I2">
        <v>25</v>
      </c>
      <c r="J2" t="s">
        <v>19</v>
      </c>
      <c r="K2">
        <v>47.2</v>
      </c>
      <c r="L2">
        <v>7</v>
      </c>
      <c r="M2">
        <v>0.67</v>
      </c>
      <c r="N2">
        <v>1.25</v>
      </c>
      <c r="O2">
        <v>6.56</v>
      </c>
    </row>
    <row r="3" spans="1:15" x14ac:dyDescent="0.25">
      <c r="A3" s="13" t="s">
        <v>414</v>
      </c>
      <c r="B3" t="s">
        <v>415</v>
      </c>
      <c r="C3" s="1">
        <v>1642</v>
      </c>
      <c r="D3" t="s">
        <v>32</v>
      </c>
      <c r="E3" t="s">
        <v>257</v>
      </c>
      <c r="F3">
        <v>3.16</v>
      </c>
      <c r="G3" s="7">
        <v>2.52</v>
      </c>
      <c r="H3">
        <v>1.74</v>
      </c>
      <c r="I3">
        <v>18.7</v>
      </c>
      <c r="J3" t="s">
        <v>19</v>
      </c>
      <c r="K3" t="s">
        <v>19</v>
      </c>
      <c r="L3">
        <v>8</v>
      </c>
      <c r="M3">
        <v>0.22</v>
      </c>
      <c r="N3">
        <v>0.99</v>
      </c>
      <c r="O3">
        <v>9.26</v>
      </c>
    </row>
    <row r="4" spans="1:15" x14ac:dyDescent="0.25">
      <c r="A4" s="13" t="s">
        <v>505</v>
      </c>
      <c r="B4" t="s">
        <v>506</v>
      </c>
      <c r="C4" s="1">
        <v>1192</v>
      </c>
      <c r="D4" t="s">
        <v>32</v>
      </c>
      <c r="E4" t="s">
        <v>257</v>
      </c>
      <c r="F4">
        <v>3.86</v>
      </c>
      <c r="G4" s="7">
        <v>2.78</v>
      </c>
      <c r="H4">
        <v>1.5</v>
      </c>
      <c r="I4">
        <v>13.3</v>
      </c>
      <c r="J4">
        <v>2</v>
      </c>
      <c r="K4">
        <v>1.47</v>
      </c>
      <c r="L4">
        <v>7</v>
      </c>
      <c r="M4">
        <v>4.3999999999999997E-2</v>
      </c>
      <c r="N4">
        <v>0.37</v>
      </c>
      <c r="O4">
        <v>3.87</v>
      </c>
    </row>
    <row r="5" spans="1:15" x14ac:dyDescent="0.25">
      <c r="A5" s="13" t="s">
        <v>544</v>
      </c>
      <c r="B5" t="s">
        <v>545</v>
      </c>
      <c r="C5" s="1">
        <v>1051</v>
      </c>
      <c r="D5" t="s">
        <v>32</v>
      </c>
      <c r="E5" t="s">
        <v>257</v>
      </c>
      <c r="F5" s="7">
        <v>2.86</v>
      </c>
      <c r="G5">
        <v>2.2400000000000002</v>
      </c>
      <c r="H5">
        <v>2.4900000000000002</v>
      </c>
      <c r="I5" s="7">
        <v>0</v>
      </c>
      <c r="J5">
        <v>2</v>
      </c>
      <c r="K5">
        <v>52.2</v>
      </c>
      <c r="L5">
        <v>4</v>
      </c>
      <c r="M5">
        <v>0.12</v>
      </c>
      <c r="N5">
        <v>0.12</v>
      </c>
      <c r="O5">
        <v>10.8</v>
      </c>
    </row>
    <row r="6" spans="1:15" x14ac:dyDescent="0.25">
      <c r="A6" s="13" t="s">
        <v>386</v>
      </c>
      <c r="B6" t="s">
        <v>387</v>
      </c>
      <c r="C6" s="1">
        <v>1884</v>
      </c>
      <c r="D6" t="s">
        <v>32</v>
      </c>
      <c r="E6" t="s">
        <v>388</v>
      </c>
      <c r="F6" s="7">
        <v>1.92</v>
      </c>
      <c r="G6">
        <v>2.2000000000000002</v>
      </c>
      <c r="H6">
        <v>3.08</v>
      </c>
      <c r="I6">
        <v>19.3</v>
      </c>
      <c r="J6" t="s">
        <v>19</v>
      </c>
      <c r="K6">
        <v>28.7</v>
      </c>
      <c r="L6">
        <v>6</v>
      </c>
      <c r="M6">
        <v>0.1</v>
      </c>
      <c r="N6">
        <v>0.45</v>
      </c>
      <c r="O6">
        <v>19.5</v>
      </c>
    </row>
    <row r="7" spans="1:15" x14ac:dyDescent="0.25">
      <c r="A7" s="13" t="s">
        <v>650</v>
      </c>
      <c r="B7" t="s">
        <v>651</v>
      </c>
      <c r="C7">
        <v>637</v>
      </c>
      <c r="D7" t="s">
        <v>32</v>
      </c>
      <c r="E7" t="s">
        <v>388</v>
      </c>
      <c r="F7" s="7">
        <v>2.08</v>
      </c>
      <c r="G7">
        <v>4.79</v>
      </c>
      <c r="H7">
        <v>2.23</v>
      </c>
      <c r="I7">
        <v>2.71</v>
      </c>
      <c r="J7">
        <v>2</v>
      </c>
      <c r="K7">
        <v>28.2</v>
      </c>
      <c r="L7">
        <v>6</v>
      </c>
      <c r="M7">
        <v>3.2000000000000001E-2</v>
      </c>
      <c r="N7">
        <v>0.11</v>
      </c>
      <c r="O7">
        <v>20.7</v>
      </c>
    </row>
    <row r="8" spans="1:15" x14ac:dyDescent="0.25">
      <c r="A8" s="13" t="s">
        <v>160</v>
      </c>
      <c r="B8" t="s">
        <v>161</v>
      </c>
      <c r="C8" s="1">
        <v>6725</v>
      </c>
      <c r="D8" s="7" t="s">
        <v>32</v>
      </c>
      <c r="E8" s="7" t="s">
        <v>162</v>
      </c>
      <c r="F8" s="7">
        <v>2.75</v>
      </c>
      <c r="G8">
        <v>3.77</v>
      </c>
      <c r="H8">
        <v>2.42</v>
      </c>
      <c r="I8">
        <v>28.9</v>
      </c>
      <c r="J8">
        <v>2</v>
      </c>
      <c r="K8">
        <v>66.2</v>
      </c>
      <c r="L8">
        <v>4</v>
      </c>
      <c r="M8">
        <v>0.23</v>
      </c>
      <c r="N8">
        <v>0.84</v>
      </c>
      <c r="O8">
        <v>8.48</v>
      </c>
    </row>
    <row r="9" spans="1:15" x14ac:dyDescent="0.25">
      <c r="A9" s="13" t="s">
        <v>245</v>
      </c>
      <c r="B9" t="s">
        <v>246</v>
      </c>
      <c r="C9" s="1">
        <v>3920</v>
      </c>
      <c r="D9" s="7" t="s">
        <v>32</v>
      </c>
      <c r="E9" s="7" t="s">
        <v>162</v>
      </c>
      <c r="F9">
        <v>3.28</v>
      </c>
      <c r="G9">
        <v>4.24</v>
      </c>
      <c r="H9">
        <v>2.08</v>
      </c>
      <c r="I9">
        <v>12.1</v>
      </c>
      <c r="J9">
        <v>2</v>
      </c>
      <c r="K9">
        <v>100.1</v>
      </c>
      <c r="L9">
        <v>6</v>
      </c>
      <c r="M9">
        <v>0.21</v>
      </c>
      <c r="N9">
        <v>0.38</v>
      </c>
      <c r="O9">
        <v>8.94</v>
      </c>
    </row>
    <row r="10" spans="1:15" x14ac:dyDescent="0.25">
      <c r="A10" s="11" t="s">
        <v>262</v>
      </c>
      <c r="B10" s="3" t="s">
        <v>263</v>
      </c>
      <c r="C10" s="4">
        <v>3703</v>
      </c>
      <c r="D10" s="3" t="s">
        <v>32</v>
      </c>
      <c r="E10" s="3" t="s">
        <v>162</v>
      </c>
      <c r="F10" s="3">
        <v>3.11</v>
      </c>
      <c r="G10" s="3">
        <v>3.79</v>
      </c>
      <c r="H10" s="3">
        <v>2.16</v>
      </c>
      <c r="I10" s="3">
        <v>29.2</v>
      </c>
      <c r="J10" s="3">
        <v>1</v>
      </c>
      <c r="K10" s="3">
        <v>78.099999999999994</v>
      </c>
      <c r="L10" s="3">
        <v>6</v>
      </c>
      <c r="M10" s="3">
        <v>8.3000000000000004E-2</v>
      </c>
      <c r="N10" s="3">
        <v>0.17</v>
      </c>
      <c r="O10" s="3">
        <v>10.9</v>
      </c>
    </row>
    <row r="11" spans="1:15" x14ac:dyDescent="0.25">
      <c r="A11" s="13" t="s">
        <v>407</v>
      </c>
      <c r="B11" t="s">
        <v>407</v>
      </c>
      <c r="C11" s="1">
        <v>1697</v>
      </c>
      <c r="D11" s="7" t="s">
        <v>32</v>
      </c>
      <c r="E11" s="7" t="s">
        <v>162</v>
      </c>
      <c r="F11" s="7">
        <v>2.63</v>
      </c>
      <c r="G11">
        <v>3.17</v>
      </c>
      <c r="H11">
        <v>2.64</v>
      </c>
      <c r="I11">
        <v>15.7</v>
      </c>
      <c r="J11" t="s">
        <v>19</v>
      </c>
      <c r="K11">
        <v>88.3</v>
      </c>
      <c r="L11">
        <v>5</v>
      </c>
      <c r="M11">
        <v>0.19</v>
      </c>
      <c r="N11">
        <v>0.4</v>
      </c>
      <c r="O11">
        <v>10</v>
      </c>
    </row>
    <row r="12" spans="1:15" x14ac:dyDescent="0.25">
      <c r="A12" s="11" t="s">
        <v>30</v>
      </c>
      <c r="B12" s="3" t="s">
        <v>31</v>
      </c>
      <c r="C12" s="4">
        <v>66449</v>
      </c>
      <c r="D12" s="3" t="s">
        <v>32</v>
      </c>
      <c r="E12" s="3" t="s">
        <v>33</v>
      </c>
      <c r="F12" s="3">
        <v>6.45</v>
      </c>
      <c r="G12" s="3">
        <v>3.54</v>
      </c>
      <c r="H12" s="3">
        <v>0.85</v>
      </c>
      <c r="I12" s="3">
        <v>8.09</v>
      </c>
      <c r="J12" s="3" t="s">
        <v>19</v>
      </c>
      <c r="K12" s="3">
        <v>38.9</v>
      </c>
      <c r="L12" s="3">
        <v>5</v>
      </c>
      <c r="M12" s="3">
        <v>2.56</v>
      </c>
      <c r="N12" s="3">
        <v>2.0699999999999998</v>
      </c>
      <c r="O12" s="3">
        <v>-27.3</v>
      </c>
    </row>
    <row r="13" spans="1:15" x14ac:dyDescent="0.25">
      <c r="A13" s="13" t="s">
        <v>52</v>
      </c>
      <c r="B13" t="s">
        <v>53</v>
      </c>
      <c r="C13" s="1">
        <v>47887</v>
      </c>
      <c r="D13" s="7" t="s">
        <v>32</v>
      </c>
      <c r="E13" s="7" t="s">
        <v>33</v>
      </c>
      <c r="F13">
        <v>5.59</v>
      </c>
      <c r="G13">
        <v>2.98</v>
      </c>
      <c r="H13">
        <v>1.21</v>
      </c>
      <c r="I13">
        <v>36.6</v>
      </c>
      <c r="J13">
        <v>2</v>
      </c>
      <c r="K13">
        <v>54.5</v>
      </c>
      <c r="L13">
        <v>5</v>
      </c>
      <c r="M13">
        <v>3.09</v>
      </c>
      <c r="N13">
        <v>4.3600000000000003</v>
      </c>
      <c r="O13">
        <v>16.100000000000001</v>
      </c>
    </row>
    <row r="14" spans="1:15" x14ac:dyDescent="0.25">
      <c r="A14" s="13" t="s">
        <v>116</v>
      </c>
      <c r="B14" t="s">
        <v>117</v>
      </c>
      <c r="C14" s="1">
        <v>12650</v>
      </c>
      <c r="D14" s="7" t="s">
        <v>32</v>
      </c>
      <c r="E14" s="7" t="s">
        <v>33</v>
      </c>
      <c r="F14">
        <v>6.03</v>
      </c>
      <c r="G14">
        <v>2.5099999999999998</v>
      </c>
      <c r="H14">
        <v>1.39</v>
      </c>
      <c r="I14" s="7">
        <v>0</v>
      </c>
      <c r="J14">
        <v>3</v>
      </c>
      <c r="K14">
        <v>70.2</v>
      </c>
      <c r="L14">
        <v>6</v>
      </c>
      <c r="M14">
        <v>2.15</v>
      </c>
      <c r="N14">
        <v>1.73</v>
      </c>
      <c r="O14">
        <v>35</v>
      </c>
    </row>
    <row r="15" spans="1:15" x14ac:dyDescent="0.25">
      <c r="A15" s="13" t="s">
        <v>163</v>
      </c>
      <c r="B15" t="s">
        <v>164</v>
      </c>
      <c r="C15" s="1">
        <v>6724</v>
      </c>
      <c r="D15" s="7" t="s">
        <v>32</v>
      </c>
      <c r="E15" s="7" t="s">
        <v>33</v>
      </c>
      <c r="F15" s="7">
        <v>2.23</v>
      </c>
      <c r="G15">
        <v>2.14</v>
      </c>
      <c r="H15">
        <v>2.34</v>
      </c>
      <c r="I15" s="7">
        <v>-3.7</v>
      </c>
      <c r="J15">
        <v>2</v>
      </c>
      <c r="K15">
        <v>38.5</v>
      </c>
      <c r="L15">
        <v>4</v>
      </c>
      <c r="M15">
        <v>0.7</v>
      </c>
      <c r="N15">
        <v>0.49</v>
      </c>
      <c r="O15">
        <v>40.6</v>
      </c>
    </row>
    <row r="16" spans="1:15" x14ac:dyDescent="0.25">
      <c r="A16" s="13" t="s">
        <v>174</v>
      </c>
      <c r="B16" t="s">
        <v>175</v>
      </c>
      <c r="C16" s="1">
        <v>6133</v>
      </c>
      <c r="D16" s="7" t="s">
        <v>32</v>
      </c>
      <c r="E16" s="7" t="s">
        <v>33</v>
      </c>
      <c r="F16" s="7">
        <v>2.4900000000000002</v>
      </c>
      <c r="G16">
        <v>2.4</v>
      </c>
      <c r="H16">
        <v>2.61</v>
      </c>
      <c r="I16">
        <v>10.7</v>
      </c>
      <c r="J16">
        <v>1</v>
      </c>
      <c r="K16">
        <v>59.3</v>
      </c>
      <c r="L16">
        <v>7</v>
      </c>
      <c r="M16">
        <v>0.92</v>
      </c>
      <c r="N16">
        <v>1.8</v>
      </c>
      <c r="O16">
        <v>8.4</v>
      </c>
    </row>
    <row r="17" spans="1:15" x14ac:dyDescent="0.25">
      <c r="A17" s="13" t="s">
        <v>200</v>
      </c>
      <c r="B17" t="s">
        <v>201</v>
      </c>
      <c r="C17" s="1">
        <v>5306</v>
      </c>
      <c r="D17" s="7" t="s">
        <v>32</v>
      </c>
      <c r="E17" s="7" t="s">
        <v>33</v>
      </c>
      <c r="F17" s="7">
        <v>2.4300000000000002</v>
      </c>
      <c r="G17">
        <v>0.64</v>
      </c>
      <c r="H17">
        <v>3.03</v>
      </c>
      <c r="I17" s="7">
        <v>-100</v>
      </c>
      <c r="J17">
        <v>2</v>
      </c>
      <c r="K17">
        <v>123</v>
      </c>
      <c r="L17">
        <v>2</v>
      </c>
      <c r="M17">
        <v>-2.54</v>
      </c>
      <c r="N17">
        <v>-5.7000000000000002E-2</v>
      </c>
      <c r="O17">
        <v>4.91</v>
      </c>
    </row>
    <row r="18" spans="1:15" x14ac:dyDescent="0.25">
      <c r="A18" s="13" t="s">
        <v>211</v>
      </c>
      <c r="B18" t="s">
        <v>212</v>
      </c>
      <c r="C18" s="1">
        <v>5033</v>
      </c>
      <c r="D18" s="7" t="s">
        <v>32</v>
      </c>
      <c r="E18" s="7" t="s">
        <v>33</v>
      </c>
      <c r="F18" s="7">
        <v>1.36</v>
      </c>
      <c r="G18">
        <v>2.46</v>
      </c>
      <c r="H18">
        <v>2.5099999999999998</v>
      </c>
      <c r="I18" s="7">
        <v>-32.5</v>
      </c>
      <c r="J18">
        <v>3</v>
      </c>
      <c r="K18">
        <v>35</v>
      </c>
      <c r="L18">
        <v>5</v>
      </c>
      <c r="M18">
        <v>0.45</v>
      </c>
      <c r="N18">
        <v>0.18</v>
      </c>
      <c r="O18">
        <v>87.1</v>
      </c>
    </row>
    <row r="19" spans="1:15" x14ac:dyDescent="0.25">
      <c r="A19" s="13" t="s">
        <v>243</v>
      </c>
      <c r="B19" t="s">
        <v>244</v>
      </c>
      <c r="C19" s="1">
        <v>3969</v>
      </c>
      <c r="D19" s="7" t="s">
        <v>32</v>
      </c>
      <c r="E19" s="7" t="s">
        <v>33</v>
      </c>
      <c r="F19" s="7">
        <v>0.98</v>
      </c>
      <c r="G19">
        <v>0.5</v>
      </c>
      <c r="H19">
        <v>4.26</v>
      </c>
      <c r="I19">
        <v>28.7</v>
      </c>
      <c r="J19" t="s">
        <v>19</v>
      </c>
      <c r="K19">
        <v>8.7999999999999995E-2</v>
      </c>
      <c r="L19">
        <v>4</v>
      </c>
      <c r="M19">
        <v>0.75</v>
      </c>
      <c r="N19">
        <v>2.25</v>
      </c>
      <c r="O19">
        <v>18.3</v>
      </c>
    </row>
    <row r="20" spans="1:15" x14ac:dyDescent="0.25">
      <c r="A20" s="13" t="s">
        <v>367</v>
      </c>
      <c r="B20" t="s">
        <v>368</v>
      </c>
      <c r="C20" s="1">
        <v>2187</v>
      </c>
      <c r="D20" s="7" t="s">
        <v>32</v>
      </c>
      <c r="E20" s="7" t="s">
        <v>33</v>
      </c>
      <c r="F20">
        <v>3.31</v>
      </c>
      <c r="G20">
        <v>1.21</v>
      </c>
      <c r="H20">
        <v>2.83</v>
      </c>
      <c r="I20" s="7">
        <v>0</v>
      </c>
      <c r="J20">
        <v>1</v>
      </c>
      <c r="K20">
        <v>152.30000000000001</v>
      </c>
      <c r="L20">
        <v>2</v>
      </c>
      <c r="M20" t="s">
        <v>19</v>
      </c>
      <c r="N20">
        <v>-0.52</v>
      </c>
      <c r="O20">
        <v>-4.33</v>
      </c>
    </row>
    <row r="21" spans="1:15" x14ac:dyDescent="0.25">
      <c r="A21" s="13" t="s">
        <v>416</v>
      </c>
      <c r="B21" t="s">
        <v>417</v>
      </c>
      <c r="C21" s="1">
        <v>1626</v>
      </c>
      <c r="D21" s="7" t="s">
        <v>32</v>
      </c>
      <c r="E21" s="7" t="s">
        <v>33</v>
      </c>
      <c r="F21">
        <v>7.35</v>
      </c>
      <c r="G21">
        <v>1.51</v>
      </c>
      <c r="H21">
        <v>2.44</v>
      </c>
      <c r="I21" s="7">
        <v>0</v>
      </c>
      <c r="J21">
        <v>4</v>
      </c>
      <c r="K21" s="7">
        <v>346.6</v>
      </c>
      <c r="L21">
        <v>3</v>
      </c>
      <c r="M21">
        <v>-0.13</v>
      </c>
      <c r="N21">
        <v>-0.59</v>
      </c>
      <c r="O21">
        <v>-0.44</v>
      </c>
    </row>
    <row r="22" spans="1:15" x14ac:dyDescent="0.25">
      <c r="A22" s="13" t="s">
        <v>479</v>
      </c>
      <c r="B22" t="s">
        <v>480</v>
      </c>
      <c r="C22" s="1">
        <v>1309</v>
      </c>
      <c r="D22" s="7" t="s">
        <v>32</v>
      </c>
      <c r="E22" s="7" t="s">
        <v>33</v>
      </c>
      <c r="F22" s="7">
        <v>2.29</v>
      </c>
      <c r="G22">
        <v>3.14</v>
      </c>
      <c r="H22">
        <v>2.85</v>
      </c>
      <c r="I22">
        <v>11.6</v>
      </c>
      <c r="J22">
        <v>2</v>
      </c>
      <c r="K22">
        <v>0.5</v>
      </c>
      <c r="L22">
        <v>5</v>
      </c>
      <c r="M22">
        <v>-7.0999999999999994E-2</v>
      </c>
      <c r="N22">
        <v>0.43</v>
      </c>
      <c r="O22">
        <v>7.77</v>
      </c>
    </row>
    <row r="23" spans="1:15" x14ac:dyDescent="0.25">
      <c r="A23" s="13" t="s">
        <v>503</v>
      </c>
      <c r="B23" t="s">
        <v>504</v>
      </c>
      <c r="C23" s="1">
        <v>1209</v>
      </c>
      <c r="D23" s="7" t="s">
        <v>32</v>
      </c>
      <c r="E23" s="7" t="s">
        <v>33</v>
      </c>
      <c r="F23" s="7">
        <v>1.64</v>
      </c>
      <c r="G23">
        <v>1.88</v>
      </c>
      <c r="H23">
        <v>4.63</v>
      </c>
      <c r="I23" s="7">
        <v>0</v>
      </c>
      <c r="J23">
        <v>1</v>
      </c>
      <c r="K23">
        <v>7.11</v>
      </c>
      <c r="L23">
        <v>2</v>
      </c>
      <c r="M23">
        <v>0.15</v>
      </c>
      <c r="N23">
        <v>0.24</v>
      </c>
      <c r="O23">
        <v>61.3</v>
      </c>
    </row>
    <row r="24" spans="1:15" x14ac:dyDescent="0.25">
      <c r="A24" s="13" t="s">
        <v>581</v>
      </c>
      <c r="B24" t="s">
        <v>582</v>
      </c>
      <c r="C24">
        <v>905</v>
      </c>
      <c r="D24" s="7" t="s">
        <v>32</v>
      </c>
      <c r="E24" s="7" t="s">
        <v>33</v>
      </c>
      <c r="F24" s="7">
        <v>0.48</v>
      </c>
      <c r="G24">
        <v>1.03</v>
      </c>
      <c r="H24">
        <v>0.76</v>
      </c>
      <c r="I24" s="7">
        <v>-100</v>
      </c>
      <c r="J24">
        <v>5</v>
      </c>
      <c r="K24">
        <v>147.19999999999999</v>
      </c>
      <c r="L24">
        <v>4</v>
      </c>
      <c r="M24">
        <v>1.1599999999999999</v>
      </c>
      <c r="N24">
        <v>0.18</v>
      </c>
      <c r="O24" t="s">
        <v>19</v>
      </c>
    </row>
    <row r="25" spans="1:15" x14ac:dyDescent="0.25">
      <c r="A25" s="13" t="s">
        <v>620</v>
      </c>
      <c r="B25" t="s">
        <v>621</v>
      </c>
      <c r="C25">
        <v>770.3</v>
      </c>
      <c r="D25" s="7" t="s">
        <v>32</v>
      </c>
      <c r="E25" s="7" t="s">
        <v>33</v>
      </c>
      <c r="F25" s="7">
        <v>2.0099999999999998</v>
      </c>
      <c r="G25">
        <v>3.53</v>
      </c>
      <c r="H25">
        <v>3.08</v>
      </c>
      <c r="I25" s="7">
        <v>0</v>
      </c>
      <c r="J25">
        <v>1</v>
      </c>
      <c r="K25">
        <v>99.9</v>
      </c>
      <c r="L25">
        <v>2</v>
      </c>
      <c r="M25" t="s">
        <v>19</v>
      </c>
      <c r="N25">
        <v>0.47</v>
      </c>
      <c r="O25">
        <v>-10.3</v>
      </c>
    </row>
    <row r="26" spans="1:15" x14ac:dyDescent="0.25">
      <c r="A26" s="13" t="s">
        <v>624</v>
      </c>
      <c r="B26" t="s">
        <v>625</v>
      </c>
      <c r="C26">
        <v>758.6</v>
      </c>
      <c r="D26" s="7" t="s">
        <v>32</v>
      </c>
      <c r="E26" s="7" t="s">
        <v>33</v>
      </c>
      <c r="F26" s="7">
        <v>2</v>
      </c>
      <c r="G26" t="s">
        <v>19</v>
      </c>
      <c r="H26">
        <v>4.21</v>
      </c>
      <c r="I26" s="7">
        <v>0</v>
      </c>
      <c r="J26" t="s">
        <v>19</v>
      </c>
      <c r="K26">
        <v>29.9</v>
      </c>
      <c r="L26">
        <v>1</v>
      </c>
      <c r="M26">
        <v>-0.24</v>
      </c>
      <c r="N26">
        <v>0.15</v>
      </c>
      <c r="O26">
        <v>63.4</v>
      </c>
    </row>
    <row r="27" spans="1:15" x14ac:dyDescent="0.25">
      <c r="A27" s="13" t="s">
        <v>638</v>
      </c>
      <c r="B27" t="s">
        <v>639</v>
      </c>
      <c r="C27">
        <v>705.7</v>
      </c>
      <c r="D27" s="7" t="s">
        <v>32</v>
      </c>
      <c r="E27" s="7" t="s">
        <v>33</v>
      </c>
      <c r="F27">
        <v>4.38</v>
      </c>
      <c r="G27">
        <v>0.33</v>
      </c>
      <c r="H27">
        <v>2.25</v>
      </c>
      <c r="I27" s="7">
        <v>0</v>
      </c>
      <c r="J27" t="s">
        <v>19</v>
      </c>
      <c r="K27" t="s">
        <v>19</v>
      </c>
      <c r="L27">
        <v>5</v>
      </c>
      <c r="M27">
        <v>1.2E-2</v>
      </c>
      <c r="N27">
        <v>0.14000000000000001</v>
      </c>
      <c r="O27">
        <v>27.3</v>
      </c>
    </row>
    <row r="28" spans="1:15" x14ac:dyDescent="0.25">
      <c r="A28" s="13" t="s">
        <v>652</v>
      </c>
      <c r="B28" t="s">
        <v>653</v>
      </c>
      <c r="C28">
        <v>620.79999999999995</v>
      </c>
      <c r="D28" s="7" t="s">
        <v>32</v>
      </c>
      <c r="E28" s="7" t="s">
        <v>33</v>
      </c>
      <c r="F28" s="7">
        <v>0.16</v>
      </c>
      <c r="G28">
        <v>0.34</v>
      </c>
      <c r="H28">
        <v>24</v>
      </c>
      <c r="I28" s="7">
        <v>0</v>
      </c>
      <c r="J28">
        <v>3</v>
      </c>
      <c r="K28">
        <v>10.7</v>
      </c>
      <c r="L28">
        <v>3</v>
      </c>
      <c r="M28">
        <v>-0.48</v>
      </c>
      <c r="N28">
        <v>3.5000000000000003E-2</v>
      </c>
      <c r="O28" t="s">
        <v>19</v>
      </c>
    </row>
    <row r="29" spans="1:15" x14ac:dyDescent="0.25">
      <c r="A29" s="13" t="s">
        <v>689</v>
      </c>
      <c r="B29" t="s">
        <v>690</v>
      </c>
      <c r="C29">
        <v>531.5</v>
      </c>
      <c r="D29" s="7" t="s">
        <v>32</v>
      </c>
      <c r="E29" s="7" t="s">
        <v>33</v>
      </c>
      <c r="F29">
        <v>3.04</v>
      </c>
      <c r="G29">
        <v>3.94</v>
      </c>
      <c r="H29">
        <v>2.4500000000000002</v>
      </c>
      <c r="I29">
        <v>9.3699999999999992</v>
      </c>
      <c r="J29" t="s">
        <v>19</v>
      </c>
      <c r="K29">
        <v>56.6</v>
      </c>
      <c r="L29">
        <v>5</v>
      </c>
      <c r="M29">
        <v>0.38</v>
      </c>
      <c r="N29">
        <v>0.35</v>
      </c>
      <c r="O29">
        <v>8.24</v>
      </c>
    </row>
    <row r="30" spans="1:15" x14ac:dyDescent="0.25">
      <c r="A30" s="13" t="s">
        <v>187</v>
      </c>
      <c r="B30" t="s">
        <v>187</v>
      </c>
      <c r="C30" s="1">
        <v>5485</v>
      </c>
      <c r="D30" t="s">
        <v>84</v>
      </c>
      <c r="E30" t="s">
        <v>188</v>
      </c>
      <c r="F30" s="7">
        <v>2.78</v>
      </c>
      <c r="G30">
        <v>2.58</v>
      </c>
      <c r="H30">
        <v>3.08</v>
      </c>
      <c r="I30" s="7">
        <v>0</v>
      </c>
      <c r="J30">
        <v>2</v>
      </c>
      <c r="K30">
        <v>62.2</v>
      </c>
      <c r="L30">
        <v>3</v>
      </c>
      <c r="M30">
        <v>4.3999999999999997E-2</v>
      </c>
      <c r="N30">
        <v>0.13</v>
      </c>
      <c r="O30">
        <v>9.93</v>
      </c>
    </row>
    <row r="31" spans="1:15" x14ac:dyDescent="0.25">
      <c r="A31" s="13" t="s">
        <v>277</v>
      </c>
      <c r="B31" t="s">
        <v>278</v>
      </c>
      <c r="C31" s="1">
        <v>3510</v>
      </c>
      <c r="D31" t="s">
        <v>84</v>
      </c>
      <c r="E31" t="s">
        <v>279</v>
      </c>
      <c r="F31" s="7">
        <v>1.34</v>
      </c>
      <c r="G31">
        <v>0.13</v>
      </c>
      <c r="H31">
        <v>2.77</v>
      </c>
      <c r="I31" s="7">
        <v>0</v>
      </c>
      <c r="J31" t="s">
        <v>19</v>
      </c>
      <c r="K31">
        <v>63.7</v>
      </c>
      <c r="L31">
        <v>2</v>
      </c>
      <c r="M31" t="s">
        <v>19</v>
      </c>
      <c r="N31">
        <v>8.2000000000000003E-2</v>
      </c>
      <c r="O31">
        <v>20.3</v>
      </c>
    </row>
    <row r="32" spans="1:15" x14ac:dyDescent="0.25">
      <c r="A32" s="13" t="s">
        <v>532</v>
      </c>
      <c r="B32" t="s">
        <v>533</v>
      </c>
      <c r="C32" s="1">
        <v>1097</v>
      </c>
      <c r="D32" t="s">
        <v>84</v>
      </c>
      <c r="E32" t="s">
        <v>279</v>
      </c>
      <c r="F32">
        <v>3.91</v>
      </c>
      <c r="G32">
        <v>2.98</v>
      </c>
      <c r="H32">
        <v>2.2000000000000002</v>
      </c>
      <c r="I32" s="7">
        <v>0</v>
      </c>
      <c r="J32">
        <v>2</v>
      </c>
      <c r="K32">
        <v>39.5</v>
      </c>
      <c r="L32">
        <v>3</v>
      </c>
      <c r="M32">
        <v>0.11</v>
      </c>
      <c r="N32">
        <v>7.6999999999999999E-2</v>
      </c>
      <c r="O32">
        <v>6.18</v>
      </c>
    </row>
    <row r="33" spans="1:15" x14ac:dyDescent="0.25">
      <c r="A33" s="13" t="s">
        <v>598</v>
      </c>
      <c r="B33" t="s">
        <v>599</v>
      </c>
      <c r="C33">
        <v>835</v>
      </c>
      <c r="D33" t="s">
        <v>84</v>
      </c>
      <c r="E33" t="s">
        <v>279</v>
      </c>
      <c r="F33" s="7">
        <v>1.53</v>
      </c>
      <c r="G33">
        <v>0.14000000000000001</v>
      </c>
      <c r="H33">
        <v>2.99</v>
      </c>
      <c r="I33" s="7">
        <v>0</v>
      </c>
      <c r="J33" t="s">
        <v>19</v>
      </c>
      <c r="K33">
        <v>0.89</v>
      </c>
      <c r="L33">
        <v>3</v>
      </c>
      <c r="M33" t="s">
        <v>19</v>
      </c>
      <c r="N33">
        <v>0.13</v>
      </c>
      <c r="O33">
        <v>14.6</v>
      </c>
    </row>
    <row r="34" spans="1:15" x14ac:dyDescent="0.25">
      <c r="A34" s="13" t="s">
        <v>125</v>
      </c>
      <c r="B34" t="s">
        <v>126</v>
      </c>
      <c r="C34" s="1">
        <v>10474</v>
      </c>
      <c r="D34" s="7" t="s">
        <v>84</v>
      </c>
      <c r="E34" s="7" t="s">
        <v>127</v>
      </c>
      <c r="F34" s="7">
        <v>2.52</v>
      </c>
      <c r="G34">
        <v>1.88</v>
      </c>
      <c r="H34">
        <v>2.5299999999999998</v>
      </c>
      <c r="I34" s="7">
        <v>0</v>
      </c>
      <c r="J34">
        <v>2</v>
      </c>
      <c r="K34">
        <v>63.5</v>
      </c>
      <c r="L34">
        <v>5</v>
      </c>
      <c r="M34">
        <v>2.2799999999999998</v>
      </c>
      <c r="N34">
        <v>1.93</v>
      </c>
      <c r="O34">
        <v>14.6</v>
      </c>
    </row>
    <row r="35" spans="1:15" x14ac:dyDescent="0.25">
      <c r="A35" s="13" t="s">
        <v>170</v>
      </c>
      <c r="B35" t="s">
        <v>171</v>
      </c>
      <c r="C35" s="1">
        <v>6224</v>
      </c>
      <c r="D35" s="7" t="s">
        <v>84</v>
      </c>
      <c r="E35" s="7" t="s">
        <v>127</v>
      </c>
      <c r="F35">
        <v>5.31</v>
      </c>
      <c r="G35">
        <v>0.68</v>
      </c>
      <c r="H35">
        <v>1.54</v>
      </c>
      <c r="I35" s="7">
        <v>0</v>
      </c>
      <c r="J35">
        <v>1</v>
      </c>
      <c r="K35">
        <v>3.95</v>
      </c>
      <c r="L35">
        <v>6</v>
      </c>
      <c r="M35">
        <v>1.4999999999999999E-2</v>
      </c>
      <c r="N35">
        <v>0.12</v>
      </c>
      <c r="O35">
        <v>13.5</v>
      </c>
    </row>
    <row r="36" spans="1:15" x14ac:dyDescent="0.25">
      <c r="A36" s="13" t="s">
        <v>172</v>
      </c>
      <c r="B36" t="s">
        <v>173</v>
      </c>
      <c r="C36" s="1">
        <v>6192</v>
      </c>
      <c r="D36" s="7" t="s">
        <v>84</v>
      </c>
      <c r="E36" s="7" t="s">
        <v>127</v>
      </c>
      <c r="F36">
        <v>5.2</v>
      </c>
      <c r="G36">
        <v>0.87</v>
      </c>
      <c r="H36">
        <v>1.49</v>
      </c>
      <c r="I36" s="7">
        <v>0</v>
      </c>
      <c r="J36">
        <v>3</v>
      </c>
      <c r="K36" t="s">
        <v>19</v>
      </c>
      <c r="L36">
        <v>6</v>
      </c>
      <c r="M36">
        <v>-1.6E-2</v>
      </c>
      <c r="N36">
        <v>1.23</v>
      </c>
      <c r="O36">
        <v>13.7</v>
      </c>
    </row>
    <row r="37" spans="1:15" x14ac:dyDescent="0.25">
      <c r="A37" s="13" t="s">
        <v>311</v>
      </c>
      <c r="B37" t="s">
        <v>312</v>
      </c>
      <c r="C37" s="1">
        <v>2932</v>
      </c>
      <c r="D37" s="7" t="s">
        <v>84</v>
      </c>
      <c r="E37" s="7" t="s">
        <v>127</v>
      </c>
      <c r="F37">
        <v>3.27</v>
      </c>
      <c r="G37">
        <v>2.2000000000000002</v>
      </c>
      <c r="H37">
        <v>3.02</v>
      </c>
      <c r="I37">
        <v>42</v>
      </c>
      <c r="J37">
        <v>2</v>
      </c>
      <c r="K37">
        <v>13.2</v>
      </c>
      <c r="L37">
        <v>6</v>
      </c>
      <c r="M37">
        <v>0.5</v>
      </c>
      <c r="N37">
        <v>1.93</v>
      </c>
      <c r="O37">
        <v>10.9</v>
      </c>
    </row>
    <row r="38" spans="1:15" x14ac:dyDescent="0.25">
      <c r="A38" s="13" t="s">
        <v>405</v>
      </c>
      <c r="B38" t="s">
        <v>406</v>
      </c>
      <c r="C38" s="1">
        <v>1704</v>
      </c>
      <c r="D38" s="7" t="s">
        <v>84</v>
      </c>
      <c r="E38" s="7" t="s">
        <v>127</v>
      </c>
      <c r="F38" s="7">
        <v>1.93</v>
      </c>
      <c r="G38">
        <v>0.22</v>
      </c>
      <c r="H38">
        <v>5.41</v>
      </c>
      <c r="I38" s="7">
        <v>0</v>
      </c>
      <c r="J38">
        <v>2</v>
      </c>
      <c r="K38">
        <v>22.6</v>
      </c>
      <c r="L38">
        <v>5</v>
      </c>
      <c r="M38">
        <v>-0.18</v>
      </c>
      <c r="N38">
        <v>0.39</v>
      </c>
      <c r="O38">
        <v>14.3</v>
      </c>
    </row>
    <row r="39" spans="1:15" x14ac:dyDescent="0.25">
      <c r="A39" s="13" t="s">
        <v>428</v>
      </c>
      <c r="B39" t="s">
        <v>429</v>
      </c>
      <c r="C39" s="1">
        <v>1533</v>
      </c>
      <c r="D39" s="7" t="s">
        <v>84</v>
      </c>
      <c r="E39" s="7" t="s">
        <v>127</v>
      </c>
      <c r="F39">
        <v>3.73</v>
      </c>
      <c r="G39">
        <v>1.51</v>
      </c>
      <c r="H39">
        <v>2.6</v>
      </c>
      <c r="I39" s="7">
        <v>0</v>
      </c>
      <c r="J39">
        <v>2</v>
      </c>
      <c r="K39">
        <v>5.35</v>
      </c>
      <c r="L39">
        <v>6</v>
      </c>
      <c r="M39">
        <v>5.7000000000000002E-2</v>
      </c>
      <c r="N39">
        <v>0.79</v>
      </c>
      <c r="O39">
        <v>20.100000000000001</v>
      </c>
    </row>
    <row r="40" spans="1:15" x14ac:dyDescent="0.25">
      <c r="A40" s="13" t="s">
        <v>456</v>
      </c>
      <c r="B40" t="s">
        <v>457</v>
      </c>
      <c r="C40" s="1">
        <v>1405</v>
      </c>
      <c r="D40" s="7" t="s">
        <v>84</v>
      </c>
      <c r="E40" s="7" t="s">
        <v>127</v>
      </c>
      <c r="F40">
        <v>4.4800000000000004</v>
      </c>
      <c r="G40">
        <v>0.84</v>
      </c>
      <c r="H40">
        <v>2.19</v>
      </c>
      <c r="I40" s="7">
        <v>0</v>
      </c>
      <c r="J40" t="s">
        <v>19</v>
      </c>
      <c r="K40">
        <v>31.3</v>
      </c>
      <c r="L40">
        <v>3</v>
      </c>
      <c r="M40">
        <v>-0.18</v>
      </c>
      <c r="N40">
        <v>0.45</v>
      </c>
      <c r="O40">
        <v>22.9</v>
      </c>
    </row>
    <row r="41" spans="1:15" x14ac:dyDescent="0.25">
      <c r="A41" s="13" t="s">
        <v>514</v>
      </c>
      <c r="B41" t="s">
        <v>515</v>
      </c>
      <c r="C41" s="1">
        <v>1170</v>
      </c>
      <c r="D41" s="7" t="s">
        <v>84</v>
      </c>
      <c r="E41" s="7" t="s">
        <v>127</v>
      </c>
      <c r="F41" s="7">
        <v>2.87</v>
      </c>
      <c r="G41">
        <v>1.63</v>
      </c>
      <c r="H41">
        <v>2.5099999999999998</v>
      </c>
      <c r="I41" s="7">
        <v>0</v>
      </c>
      <c r="J41">
        <v>2</v>
      </c>
      <c r="K41">
        <v>41</v>
      </c>
      <c r="L41">
        <v>4</v>
      </c>
      <c r="M41">
        <v>9.1999999999999998E-2</v>
      </c>
      <c r="N41">
        <v>8.1000000000000003E-2</v>
      </c>
      <c r="O41">
        <v>18</v>
      </c>
    </row>
    <row r="42" spans="1:15" x14ac:dyDescent="0.25">
      <c r="A42" s="13" t="s">
        <v>674</v>
      </c>
      <c r="B42" t="s">
        <v>675</v>
      </c>
      <c r="C42">
        <v>555</v>
      </c>
      <c r="D42" s="7" t="s">
        <v>84</v>
      </c>
      <c r="E42" s="7" t="s">
        <v>127</v>
      </c>
      <c r="F42" s="7">
        <v>2.83</v>
      </c>
      <c r="G42">
        <v>0.23</v>
      </c>
      <c r="H42">
        <v>2.5</v>
      </c>
      <c r="I42" s="7">
        <v>0</v>
      </c>
      <c r="J42" t="s">
        <v>19</v>
      </c>
      <c r="K42">
        <v>50.7</v>
      </c>
      <c r="L42">
        <v>2</v>
      </c>
      <c r="M42" t="s">
        <v>19</v>
      </c>
      <c r="N42">
        <v>0.16</v>
      </c>
      <c r="O42">
        <v>17.7</v>
      </c>
    </row>
    <row r="43" spans="1:15" x14ac:dyDescent="0.25">
      <c r="A43" s="13" t="s">
        <v>680</v>
      </c>
      <c r="B43" t="s">
        <v>681</v>
      </c>
      <c r="C43">
        <v>551.5</v>
      </c>
      <c r="D43" s="7" t="s">
        <v>84</v>
      </c>
      <c r="E43" s="7" t="s">
        <v>127</v>
      </c>
      <c r="F43" s="7">
        <v>2.83</v>
      </c>
      <c r="G43">
        <v>2.48</v>
      </c>
      <c r="H43">
        <v>2.39</v>
      </c>
      <c r="I43" s="7">
        <v>0</v>
      </c>
      <c r="J43">
        <v>3</v>
      </c>
      <c r="K43">
        <v>41.4</v>
      </c>
      <c r="L43">
        <v>5</v>
      </c>
      <c r="M43">
        <v>1.4E-2</v>
      </c>
      <c r="N43">
        <v>9.9000000000000005E-2</v>
      </c>
      <c r="O43">
        <v>13</v>
      </c>
    </row>
    <row r="44" spans="1:15" x14ac:dyDescent="0.25">
      <c r="A44" s="13" t="s">
        <v>82</v>
      </c>
      <c r="B44" t="s">
        <v>83</v>
      </c>
      <c r="C44" s="1">
        <v>25758</v>
      </c>
      <c r="D44" s="7" t="s">
        <v>84</v>
      </c>
      <c r="E44" s="7" t="s">
        <v>85</v>
      </c>
      <c r="F44" s="7">
        <v>2.16</v>
      </c>
      <c r="G44">
        <v>1.96</v>
      </c>
      <c r="H44">
        <v>2.68</v>
      </c>
      <c r="I44" s="7">
        <v>0</v>
      </c>
      <c r="J44">
        <v>2</v>
      </c>
      <c r="K44">
        <v>37.4</v>
      </c>
      <c r="L44">
        <v>5</v>
      </c>
      <c r="M44">
        <v>2.2400000000000002</v>
      </c>
      <c r="N44">
        <v>1.59</v>
      </c>
      <c r="O44">
        <v>28</v>
      </c>
    </row>
    <row r="45" spans="1:15" x14ac:dyDescent="0.25">
      <c r="A45" s="13" t="s">
        <v>94</v>
      </c>
      <c r="B45" t="s">
        <v>95</v>
      </c>
      <c r="C45" s="1">
        <v>17466</v>
      </c>
      <c r="D45" s="7" t="s">
        <v>84</v>
      </c>
      <c r="E45" s="7" t="s">
        <v>85</v>
      </c>
      <c r="F45" s="7">
        <v>2.89</v>
      </c>
      <c r="G45">
        <v>3.32</v>
      </c>
      <c r="H45">
        <v>1.89</v>
      </c>
      <c r="I45">
        <v>13.6</v>
      </c>
      <c r="J45" t="s">
        <v>19</v>
      </c>
      <c r="K45">
        <v>161.5</v>
      </c>
      <c r="L45">
        <v>8</v>
      </c>
      <c r="M45">
        <v>0.32</v>
      </c>
      <c r="N45">
        <v>0.51</v>
      </c>
      <c r="O45">
        <v>7.79</v>
      </c>
    </row>
    <row r="46" spans="1:15" x14ac:dyDescent="0.25">
      <c r="A46" s="13" t="s">
        <v>141</v>
      </c>
      <c r="B46" t="s">
        <v>142</v>
      </c>
      <c r="C46" s="1">
        <v>9123</v>
      </c>
      <c r="D46" s="7" t="s">
        <v>84</v>
      </c>
      <c r="E46" s="7" t="s">
        <v>85</v>
      </c>
      <c r="F46" s="7">
        <v>1.9</v>
      </c>
      <c r="G46">
        <v>2.46</v>
      </c>
      <c r="H46">
        <v>2.64</v>
      </c>
      <c r="I46">
        <v>16.7</v>
      </c>
      <c r="J46">
        <v>1</v>
      </c>
      <c r="K46">
        <v>29.7</v>
      </c>
      <c r="L46">
        <v>8</v>
      </c>
      <c r="M46">
        <v>0.83</v>
      </c>
      <c r="N46">
        <v>1.99</v>
      </c>
      <c r="O46">
        <v>13.8</v>
      </c>
    </row>
    <row r="47" spans="1:15" x14ac:dyDescent="0.25">
      <c r="A47" s="13" t="s">
        <v>176</v>
      </c>
      <c r="B47" t="s">
        <v>177</v>
      </c>
      <c r="C47" s="1">
        <v>6101</v>
      </c>
      <c r="D47" s="7" t="s">
        <v>84</v>
      </c>
      <c r="E47" s="7" t="s">
        <v>85</v>
      </c>
      <c r="F47" s="7">
        <v>2.21</v>
      </c>
      <c r="G47">
        <v>2.87</v>
      </c>
      <c r="H47">
        <v>2.12</v>
      </c>
      <c r="I47">
        <v>9.89</v>
      </c>
      <c r="J47">
        <v>1</v>
      </c>
      <c r="K47">
        <v>-233.8</v>
      </c>
      <c r="L47">
        <v>5</v>
      </c>
      <c r="M47">
        <v>1.1499999999999999</v>
      </c>
      <c r="N47">
        <v>1.54</v>
      </c>
      <c r="O47">
        <v>13.1</v>
      </c>
    </row>
    <row r="48" spans="1:15" x14ac:dyDescent="0.25">
      <c r="A48" s="13" t="s">
        <v>229</v>
      </c>
      <c r="B48" t="s">
        <v>230</v>
      </c>
      <c r="C48" s="1">
        <v>4428</v>
      </c>
      <c r="D48" s="7" t="s">
        <v>84</v>
      </c>
      <c r="E48" s="7" t="s">
        <v>85</v>
      </c>
      <c r="F48" s="7">
        <v>1.68</v>
      </c>
      <c r="G48">
        <v>0.18</v>
      </c>
      <c r="H48">
        <v>2.81</v>
      </c>
      <c r="I48" s="7">
        <v>0</v>
      </c>
      <c r="J48" t="s">
        <v>19</v>
      </c>
      <c r="K48">
        <v>115.2</v>
      </c>
      <c r="L48">
        <v>3</v>
      </c>
      <c r="M48">
        <v>-3.1E-2</v>
      </c>
      <c r="N48">
        <v>0.18</v>
      </c>
      <c r="O48">
        <v>11.2</v>
      </c>
    </row>
    <row r="49" spans="1:15" x14ac:dyDescent="0.25">
      <c r="A49" s="13" t="s">
        <v>280</v>
      </c>
      <c r="B49" t="s">
        <v>281</v>
      </c>
      <c r="C49" s="1">
        <v>3481</v>
      </c>
      <c r="D49" s="7" t="s">
        <v>84</v>
      </c>
      <c r="E49" s="7" t="s">
        <v>85</v>
      </c>
      <c r="F49">
        <v>3.31</v>
      </c>
      <c r="G49">
        <v>3.96</v>
      </c>
      <c r="H49">
        <v>1.99</v>
      </c>
      <c r="I49">
        <v>11.9</v>
      </c>
      <c r="J49">
        <v>1</v>
      </c>
      <c r="K49">
        <v>61.7</v>
      </c>
      <c r="L49">
        <v>7</v>
      </c>
      <c r="M49">
        <v>0.17</v>
      </c>
      <c r="N49">
        <v>0.28999999999999998</v>
      </c>
      <c r="O49">
        <v>11.8</v>
      </c>
    </row>
    <row r="50" spans="1:15" x14ac:dyDescent="0.25">
      <c r="A50" s="11" t="s">
        <v>325</v>
      </c>
      <c r="B50" s="3" t="s">
        <v>326</v>
      </c>
      <c r="C50" s="4">
        <v>2676</v>
      </c>
      <c r="D50" s="3" t="s">
        <v>84</v>
      </c>
      <c r="E50" s="3" t="s">
        <v>85</v>
      </c>
      <c r="F50" s="3">
        <v>3.62</v>
      </c>
      <c r="G50" s="3">
        <v>4.62</v>
      </c>
      <c r="H50" s="3">
        <v>2.06</v>
      </c>
      <c r="I50" s="3">
        <v>6.22</v>
      </c>
      <c r="J50" s="3" t="s">
        <v>19</v>
      </c>
      <c r="K50" s="3">
        <v>152.80000000000001</v>
      </c>
      <c r="L50" s="3">
        <v>7</v>
      </c>
      <c r="M50" s="3">
        <v>0.56000000000000005</v>
      </c>
      <c r="N50" s="3">
        <v>0.59</v>
      </c>
      <c r="O50" s="3">
        <v>6.88</v>
      </c>
    </row>
    <row r="51" spans="1:15" x14ac:dyDescent="0.25">
      <c r="A51" s="13" t="s">
        <v>363</v>
      </c>
      <c r="B51" t="s">
        <v>364</v>
      </c>
      <c r="C51" s="1">
        <v>2297</v>
      </c>
      <c r="D51" s="7" t="s">
        <v>84</v>
      </c>
      <c r="E51" s="7" t="s">
        <v>85</v>
      </c>
      <c r="F51" s="7">
        <v>1.46</v>
      </c>
      <c r="G51">
        <v>1.52</v>
      </c>
      <c r="H51">
        <v>2.19</v>
      </c>
      <c r="I51" s="7">
        <v>0</v>
      </c>
      <c r="J51" t="s">
        <v>19</v>
      </c>
      <c r="K51" t="s">
        <v>19</v>
      </c>
      <c r="L51">
        <v>4</v>
      </c>
      <c r="M51">
        <v>0.2</v>
      </c>
      <c r="N51">
        <v>0.79</v>
      </c>
      <c r="O51">
        <v>20.2</v>
      </c>
    </row>
    <row r="52" spans="1:15" x14ac:dyDescent="0.25">
      <c r="A52" s="13" t="s">
        <v>384</v>
      </c>
      <c r="B52" t="s">
        <v>385</v>
      </c>
      <c r="C52" s="1">
        <v>1927</v>
      </c>
      <c r="D52" s="7" t="s">
        <v>84</v>
      </c>
      <c r="E52" s="7" t="s">
        <v>85</v>
      </c>
      <c r="F52" s="7">
        <v>2.37</v>
      </c>
      <c r="G52">
        <v>5.96</v>
      </c>
      <c r="H52">
        <v>4.28</v>
      </c>
      <c r="I52" s="7">
        <v>-100</v>
      </c>
      <c r="J52">
        <v>2</v>
      </c>
      <c r="K52" s="1">
        <v>-1040</v>
      </c>
      <c r="L52">
        <v>2</v>
      </c>
      <c r="M52">
        <v>0.21</v>
      </c>
      <c r="N52">
        <v>0.25</v>
      </c>
      <c r="O52">
        <v>29.1</v>
      </c>
    </row>
    <row r="53" spans="1:15" x14ac:dyDescent="0.25">
      <c r="A53" s="13" t="s">
        <v>389</v>
      </c>
      <c r="B53" t="s">
        <v>390</v>
      </c>
      <c r="C53" s="1">
        <v>1865</v>
      </c>
      <c r="D53" s="7" t="s">
        <v>84</v>
      </c>
      <c r="E53" s="7" t="s">
        <v>85</v>
      </c>
      <c r="F53" s="7">
        <v>1.39</v>
      </c>
      <c r="G53" t="s">
        <v>19</v>
      </c>
      <c r="H53">
        <v>6.35</v>
      </c>
      <c r="I53" s="7">
        <v>0</v>
      </c>
      <c r="J53">
        <v>2</v>
      </c>
      <c r="K53">
        <v>189.9</v>
      </c>
      <c r="L53">
        <v>7</v>
      </c>
      <c r="M53">
        <v>0.6</v>
      </c>
      <c r="N53">
        <v>0.31</v>
      </c>
      <c r="O53">
        <v>12.8</v>
      </c>
    </row>
    <row r="54" spans="1:15" x14ac:dyDescent="0.25">
      <c r="A54" s="13" t="s">
        <v>395</v>
      </c>
      <c r="B54" t="s">
        <v>396</v>
      </c>
      <c r="C54" s="1">
        <v>1843</v>
      </c>
      <c r="D54" s="7" t="s">
        <v>84</v>
      </c>
      <c r="E54" s="7" t="s">
        <v>85</v>
      </c>
      <c r="F54" s="7">
        <v>2.5</v>
      </c>
      <c r="G54">
        <v>2.44</v>
      </c>
      <c r="H54">
        <v>2.19</v>
      </c>
      <c r="I54">
        <v>16.8</v>
      </c>
      <c r="J54">
        <v>1</v>
      </c>
      <c r="K54">
        <v>39.9</v>
      </c>
      <c r="L54">
        <v>6</v>
      </c>
      <c r="M54">
        <v>0.24</v>
      </c>
      <c r="N54">
        <v>0.35</v>
      </c>
      <c r="O54">
        <v>7.24</v>
      </c>
    </row>
    <row r="55" spans="1:15" x14ac:dyDescent="0.25">
      <c r="A55" s="13" t="s">
        <v>451</v>
      </c>
      <c r="B55" t="s">
        <v>452</v>
      </c>
      <c r="C55" s="1">
        <v>1419</v>
      </c>
      <c r="D55" s="7" t="s">
        <v>84</v>
      </c>
      <c r="E55" s="7" t="s">
        <v>85</v>
      </c>
      <c r="F55" s="7">
        <v>2.59</v>
      </c>
      <c r="G55">
        <v>3.2</v>
      </c>
      <c r="H55">
        <v>1.97</v>
      </c>
      <c r="I55">
        <v>14</v>
      </c>
      <c r="J55" t="s">
        <v>19</v>
      </c>
      <c r="K55">
        <v>17.5</v>
      </c>
      <c r="L55">
        <v>7</v>
      </c>
      <c r="M55">
        <v>0.18</v>
      </c>
      <c r="N55">
        <v>0.31</v>
      </c>
      <c r="O55">
        <v>12.4</v>
      </c>
    </row>
    <row r="56" spans="1:15" x14ac:dyDescent="0.25">
      <c r="A56" s="13" t="s">
        <v>469</v>
      </c>
      <c r="B56" t="s">
        <v>470</v>
      </c>
      <c r="C56" s="1">
        <v>1359</v>
      </c>
      <c r="D56" s="7" t="s">
        <v>84</v>
      </c>
      <c r="E56" s="7" t="s">
        <v>85</v>
      </c>
      <c r="F56" s="7">
        <v>1.63</v>
      </c>
      <c r="G56" t="s">
        <v>19</v>
      </c>
      <c r="H56">
        <v>2.83</v>
      </c>
      <c r="I56" s="7">
        <v>0</v>
      </c>
      <c r="J56" t="s">
        <v>19</v>
      </c>
      <c r="K56" s="7">
        <v>208.6</v>
      </c>
      <c r="L56">
        <v>1</v>
      </c>
      <c r="M56" t="s">
        <v>19</v>
      </c>
      <c r="N56">
        <v>0.06</v>
      </c>
      <c r="O56">
        <v>14.4</v>
      </c>
    </row>
    <row r="57" spans="1:15" x14ac:dyDescent="0.25">
      <c r="A57" s="13" t="s">
        <v>483</v>
      </c>
      <c r="B57" t="s">
        <v>484</v>
      </c>
      <c r="C57" s="1">
        <v>1297</v>
      </c>
      <c r="D57" s="7" t="s">
        <v>84</v>
      </c>
      <c r="E57" s="7" t="s">
        <v>85</v>
      </c>
      <c r="F57" s="7">
        <v>2.7</v>
      </c>
      <c r="G57">
        <v>2.65</v>
      </c>
      <c r="H57">
        <v>1.54</v>
      </c>
      <c r="I57">
        <v>17.7</v>
      </c>
      <c r="J57" t="s">
        <v>19</v>
      </c>
      <c r="K57">
        <v>31</v>
      </c>
      <c r="L57">
        <v>8</v>
      </c>
      <c r="M57">
        <v>0.15</v>
      </c>
      <c r="N57">
        <v>0.27</v>
      </c>
      <c r="O57">
        <v>13.2</v>
      </c>
    </row>
    <row r="58" spans="1:15" x14ac:dyDescent="0.25">
      <c r="A58" s="13" t="s">
        <v>485</v>
      </c>
      <c r="B58" t="s">
        <v>486</v>
      </c>
      <c r="C58" s="1">
        <v>1273</v>
      </c>
      <c r="D58" s="7" t="s">
        <v>84</v>
      </c>
      <c r="E58" s="7" t="s">
        <v>85</v>
      </c>
      <c r="F58">
        <v>3.14</v>
      </c>
      <c r="G58">
        <v>4.6100000000000003</v>
      </c>
      <c r="H58">
        <v>1.87</v>
      </c>
      <c r="I58">
        <v>8.5</v>
      </c>
      <c r="J58">
        <v>1</v>
      </c>
      <c r="K58">
        <v>63.1</v>
      </c>
      <c r="L58">
        <v>5</v>
      </c>
      <c r="M58">
        <v>0.14000000000000001</v>
      </c>
      <c r="N58">
        <v>0.24</v>
      </c>
      <c r="O58">
        <v>12.5</v>
      </c>
    </row>
    <row r="59" spans="1:15" x14ac:dyDescent="0.25">
      <c r="A59" s="13" t="s">
        <v>501</v>
      </c>
      <c r="B59" t="s">
        <v>502</v>
      </c>
      <c r="C59" s="1">
        <v>1214</v>
      </c>
      <c r="D59" s="7" t="s">
        <v>84</v>
      </c>
      <c r="E59" s="7" t="s">
        <v>85</v>
      </c>
      <c r="F59">
        <v>5.05</v>
      </c>
      <c r="G59">
        <v>5.21</v>
      </c>
      <c r="H59">
        <v>1.1499999999999999</v>
      </c>
      <c r="I59">
        <v>24.5</v>
      </c>
      <c r="J59">
        <v>2</v>
      </c>
      <c r="K59">
        <v>112.4</v>
      </c>
      <c r="L59">
        <v>4</v>
      </c>
      <c r="M59">
        <v>0.22</v>
      </c>
      <c r="N59">
        <v>0.12</v>
      </c>
      <c r="O59">
        <v>19.5</v>
      </c>
    </row>
    <row r="60" spans="1:15" x14ac:dyDescent="0.25">
      <c r="A60" s="13" t="s">
        <v>512</v>
      </c>
      <c r="B60" t="s">
        <v>513</v>
      </c>
      <c r="C60" s="1">
        <v>1178</v>
      </c>
      <c r="D60" s="7" t="s">
        <v>84</v>
      </c>
      <c r="E60" s="7" t="s">
        <v>85</v>
      </c>
      <c r="F60" s="7">
        <v>2.27</v>
      </c>
      <c r="G60">
        <v>3.97</v>
      </c>
      <c r="H60">
        <v>1.99</v>
      </c>
      <c r="I60">
        <v>5.79</v>
      </c>
      <c r="J60" t="s">
        <v>19</v>
      </c>
      <c r="K60" t="s">
        <v>19</v>
      </c>
      <c r="L60">
        <v>5</v>
      </c>
      <c r="M60">
        <v>0.34</v>
      </c>
      <c r="N60">
        <v>0.44</v>
      </c>
      <c r="O60">
        <v>7.3</v>
      </c>
    </row>
    <row r="61" spans="1:15" x14ac:dyDescent="0.25">
      <c r="A61" s="13" t="s">
        <v>561</v>
      </c>
      <c r="B61" t="s">
        <v>562</v>
      </c>
      <c r="C61">
        <v>962.6</v>
      </c>
      <c r="D61" s="7" t="s">
        <v>84</v>
      </c>
      <c r="E61" s="7" t="s">
        <v>85</v>
      </c>
      <c r="F61" s="7">
        <v>1.59</v>
      </c>
      <c r="G61">
        <v>2.15</v>
      </c>
      <c r="H61">
        <v>4.2300000000000004</v>
      </c>
      <c r="I61" s="7">
        <v>0</v>
      </c>
      <c r="J61">
        <v>1</v>
      </c>
      <c r="K61" s="7">
        <v>285</v>
      </c>
      <c r="L61">
        <v>7</v>
      </c>
      <c r="M61">
        <v>0.33</v>
      </c>
      <c r="N61">
        <v>0.47</v>
      </c>
      <c r="O61">
        <v>11.7</v>
      </c>
    </row>
    <row r="62" spans="1:15" x14ac:dyDescent="0.25">
      <c r="A62" s="13" t="s">
        <v>575</v>
      </c>
      <c r="B62" t="s">
        <v>576</v>
      </c>
      <c r="C62">
        <v>932.1</v>
      </c>
      <c r="D62" s="7" t="s">
        <v>84</v>
      </c>
      <c r="E62" s="7" t="s">
        <v>85</v>
      </c>
      <c r="F62">
        <v>4.4800000000000004</v>
      </c>
      <c r="G62">
        <v>5.61</v>
      </c>
      <c r="H62">
        <v>1.86</v>
      </c>
      <c r="I62" s="7">
        <v>-1.26</v>
      </c>
      <c r="J62">
        <v>2</v>
      </c>
      <c r="K62">
        <v>197.1</v>
      </c>
      <c r="L62">
        <v>4</v>
      </c>
      <c r="M62">
        <v>0.18</v>
      </c>
      <c r="N62">
        <v>0.12</v>
      </c>
      <c r="O62">
        <v>9.31</v>
      </c>
    </row>
    <row r="63" spans="1:15" x14ac:dyDescent="0.25">
      <c r="A63" s="13" t="s">
        <v>587</v>
      </c>
      <c r="B63" t="s">
        <v>588</v>
      </c>
      <c r="C63">
        <v>874.7</v>
      </c>
      <c r="D63" s="7" t="s">
        <v>84</v>
      </c>
      <c r="E63" s="7" t="s">
        <v>85</v>
      </c>
      <c r="F63" s="7">
        <v>2.64</v>
      </c>
      <c r="G63">
        <v>2.31</v>
      </c>
      <c r="H63">
        <v>2.5099999999999998</v>
      </c>
      <c r="I63" s="7">
        <v>0</v>
      </c>
      <c r="J63">
        <v>4</v>
      </c>
      <c r="K63">
        <v>61.5</v>
      </c>
      <c r="L63">
        <v>5</v>
      </c>
      <c r="M63">
        <v>6.5000000000000002E-2</v>
      </c>
      <c r="N63">
        <v>0.15</v>
      </c>
      <c r="O63">
        <v>3.67</v>
      </c>
    </row>
    <row r="64" spans="1:15" x14ac:dyDescent="0.25">
      <c r="A64" s="13" t="s">
        <v>602</v>
      </c>
      <c r="B64" t="s">
        <v>603</v>
      </c>
      <c r="C64">
        <v>818.7</v>
      </c>
      <c r="D64" s="7" t="s">
        <v>84</v>
      </c>
      <c r="E64" s="7" t="s">
        <v>85</v>
      </c>
      <c r="F64">
        <v>3.31</v>
      </c>
      <c r="G64">
        <v>1.72</v>
      </c>
      <c r="H64">
        <v>1.35</v>
      </c>
      <c r="I64" s="7">
        <v>0</v>
      </c>
      <c r="J64">
        <v>1</v>
      </c>
      <c r="K64">
        <v>9.9499999999999993</v>
      </c>
      <c r="L64">
        <v>3</v>
      </c>
      <c r="M64">
        <v>0.14000000000000001</v>
      </c>
      <c r="N64">
        <v>-1.7999999999999999E-2</v>
      </c>
      <c r="O64">
        <v>6.63</v>
      </c>
    </row>
    <row r="65" spans="1:15" x14ac:dyDescent="0.25">
      <c r="A65" s="13" t="s">
        <v>656</v>
      </c>
      <c r="B65" t="s">
        <v>657</v>
      </c>
      <c r="C65">
        <v>614.1</v>
      </c>
      <c r="D65" s="7" t="s">
        <v>84</v>
      </c>
      <c r="E65" s="7" t="s">
        <v>85</v>
      </c>
      <c r="F65" s="7">
        <v>1.56</v>
      </c>
      <c r="G65">
        <v>1.79</v>
      </c>
      <c r="H65">
        <v>3.07</v>
      </c>
      <c r="I65">
        <v>8.58</v>
      </c>
      <c r="J65" t="s">
        <v>19</v>
      </c>
      <c r="K65">
        <v>58.9</v>
      </c>
      <c r="L65">
        <v>8</v>
      </c>
      <c r="M65">
        <v>0.34</v>
      </c>
      <c r="N65">
        <v>0.53</v>
      </c>
      <c r="O65">
        <v>8.0299999999999994</v>
      </c>
    </row>
    <row r="66" spans="1:15" x14ac:dyDescent="0.25">
      <c r="A66" s="13" t="s">
        <v>284</v>
      </c>
      <c r="B66" t="s">
        <v>285</v>
      </c>
      <c r="C66" s="1">
        <v>3340</v>
      </c>
      <c r="D66" t="s">
        <v>84</v>
      </c>
      <c r="E66" t="s">
        <v>286</v>
      </c>
      <c r="F66" s="7">
        <v>2.17</v>
      </c>
      <c r="G66">
        <v>1.1100000000000001</v>
      </c>
      <c r="H66">
        <v>2.39</v>
      </c>
      <c r="I66" s="7">
        <v>0</v>
      </c>
      <c r="J66">
        <v>2</v>
      </c>
      <c r="K66">
        <v>3.4000000000000002E-2</v>
      </c>
      <c r="L66">
        <v>7</v>
      </c>
      <c r="M66">
        <v>8.3000000000000004E-2</v>
      </c>
      <c r="N66">
        <v>0.24</v>
      </c>
      <c r="O66">
        <v>9.8699999999999992</v>
      </c>
    </row>
    <row r="67" spans="1:15" x14ac:dyDescent="0.25">
      <c r="A67" s="13" t="s">
        <v>664</v>
      </c>
      <c r="B67" t="s">
        <v>665</v>
      </c>
      <c r="C67">
        <v>592.20000000000005</v>
      </c>
      <c r="D67" t="s">
        <v>84</v>
      </c>
      <c r="E67" t="s">
        <v>286</v>
      </c>
      <c r="F67">
        <v>3.63</v>
      </c>
      <c r="G67" t="s">
        <v>19</v>
      </c>
      <c r="H67">
        <v>2.31</v>
      </c>
      <c r="I67" s="7">
        <v>0</v>
      </c>
      <c r="J67" t="s">
        <v>19</v>
      </c>
      <c r="K67">
        <v>-375.8</v>
      </c>
      <c r="L67" t="s">
        <v>19</v>
      </c>
      <c r="M67" t="s">
        <v>19</v>
      </c>
      <c r="N67">
        <v>-7.0000000000000001E-3</v>
      </c>
      <c r="O67">
        <v>20.399999999999999</v>
      </c>
    </row>
    <row r="68" spans="1:15" x14ac:dyDescent="0.25">
      <c r="A68" s="13" t="s">
        <v>90</v>
      </c>
      <c r="B68" t="s">
        <v>90</v>
      </c>
      <c r="C68" s="1">
        <v>18566</v>
      </c>
      <c r="D68" s="7" t="s">
        <v>84</v>
      </c>
      <c r="E68" s="7" t="s">
        <v>91</v>
      </c>
      <c r="F68">
        <v>3.2</v>
      </c>
      <c r="G68">
        <v>2.99</v>
      </c>
      <c r="H68">
        <v>2.16</v>
      </c>
      <c r="I68">
        <v>19.8</v>
      </c>
      <c r="J68" t="s">
        <v>19</v>
      </c>
      <c r="K68">
        <v>63.8</v>
      </c>
      <c r="L68">
        <v>8</v>
      </c>
      <c r="M68">
        <v>0.39</v>
      </c>
      <c r="N68">
        <v>0.92</v>
      </c>
      <c r="O68">
        <v>9.51</v>
      </c>
    </row>
    <row r="69" spans="1:15" x14ac:dyDescent="0.25">
      <c r="A69" s="15" t="s">
        <v>92</v>
      </c>
      <c r="B69" s="5" t="s">
        <v>93</v>
      </c>
      <c r="C69" s="6">
        <v>18015</v>
      </c>
      <c r="D69" s="8" t="s">
        <v>84</v>
      </c>
      <c r="E69" s="8" t="s">
        <v>91</v>
      </c>
      <c r="F69" s="5">
        <v>3.34</v>
      </c>
      <c r="G69" s="5">
        <v>3.34</v>
      </c>
      <c r="H69" s="5">
        <v>1.81</v>
      </c>
      <c r="I69" s="5">
        <v>12.7</v>
      </c>
      <c r="J69" s="5" t="s">
        <v>19</v>
      </c>
      <c r="K69" s="8">
        <v>300.3</v>
      </c>
      <c r="L69" s="5">
        <v>7</v>
      </c>
      <c r="M69" s="5">
        <v>0.21</v>
      </c>
      <c r="N69" s="5">
        <v>0.76</v>
      </c>
      <c r="O69" s="5">
        <v>18.7</v>
      </c>
    </row>
    <row r="70" spans="1:15" x14ac:dyDescent="0.25">
      <c r="A70" s="13" t="s">
        <v>124</v>
      </c>
      <c r="B70" t="s">
        <v>124</v>
      </c>
      <c r="C70" s="1">
        <v>10575</v>
      </c>
      <c r="D70" s="7" t="s">
        <v>84</v>
      </c>
      <c r="E70" s="7" t="s">
        <v>91</v>
      </c>
      <c r="F70">
        <v>3.04</v>
      </c>
      <c r="G70">
        <v>1.64</v>
      </c>
      <c r="H70">
        <v>2.0699999999999998</v>
      </c>
      <c r="I70" s="7">
        <v>0</v>
      </c>
      <c r="J70">
        <v>2</v>
      </c>
      <c r="K70">
        <v>25.2</v>
      </c>
      <c r="L70">
        <v>5</v>
      </c>
      <c r="M70">
        <v>2.7E-2</v>
      </c>
      <c r="N70">
        <v>0.13</v>
      </c>
      <c r="O70">
        <v>9.43</v>
      </c>
    </row>
    <row r="71" spans="1:15" x14ac:dyDescent="0.25">
      <c r="A71" s="11" t="s">
        <v>130</v>
      </c>
      <c r="B71" s="3" t="s">
        <v>131</v>
      </c>
      <c r="C71" s="4">
        <v>10016</v>
      </c>
      <c r="D71" s="3" t="s">
        <v>84</v>
      </c>
      <c r="E71" s="3" t="s">
        <v>91</v>
      </c>
      <c r="F71" s="3">
        <v>4.58</v>
      </c>
      <c r="G71" s="3">
        <v>3.89</v>
      </c>
      <c r="H71" s="3">
        <v>1.44</v>
      </c>
      <c r="I71" s="3">
        <v>7.51</v>
      </c>
      <c r="J71" s="3" t="s">
        <v>19</v>
      </c>
      <c r="K71" s="3">
        <v>37.200000000000003</v>
      </c>
      <c r="L71" s="3">
        <v>4</v>
      </c>
      <c r="M71" s="3">
        <v>0.43</v>
      </c>
      <c r="N71" s="3">
        <v>0.51</v>
      </c>
      <c r="O71" s="3">
        <v>6.96</v>
      </c>
    </row>
    <row r="72" spans="1:15" x14ac:dyDescent="0.25">
      <c r="A72" s="13" t="s">
        <v>275</v>
      </c>
      <c r="B72" t="s">
        <v>276</v>
      </c>
      <c r="C72" s="1">
        <v>3550</v>
      </c>
      <c r="D72" s="7" t="s">
        <v>84</v>
      </c>
      <c r="E72" s="7" t="s">
        <v>91</v>
      </c>
      <c r="F72">
        <v>3.66</v>
      </c>
      <c r="G72">
        <v>3.94</v>
      </c>
      <c r="H72">
        <v>2.08</v>
      </c>
      <c r="I72">
        <v>11</v>
      </c>
      <c r="J72">
        <v>1</v>
      </c>
      <c r="K72">
        <v>74.400000000000006</v>
      </c>
      <c r="L72">
        <v>6</v>
      </c>
      <c r="M72">
        <v>0.23</v>
      </c>
      <c r="N72">
        <v>0.3</v>
      </c>
      <c r="O72">
        <v>2.98</v>
      </c>
    </row>
    <row r="73" spans="1:15" x14ac:dyDescent="0.25">
      <c r="A73" s="13" t="s">
        <v>282</v>
      </c>
      <c r="B73" t="s">
        <v>283</v>
      </c>
      <c r="C73" s="1">
        <v>3373</v>
      </c>
      <c r="D73" s="7" t="s">
        <v>84</v>
      </c>
      <c r="E73" s="7" t="s">
        <v>91</v>
      </c>
      <c r="F73" s="7">
        <v>2.44</v>
      </c>
      <c r="G73">
        <v>3.36</v>
      </c>
      <c r="H73">
        <v>2.83</v>
      </c>
      <c r="I73">
        <v>6.77</v>
      </c>
      <c r="J73" t="s">
        <v>19</v>
      </c>
      <c r="K73" s="7">
        <v>289.7</v>
      </c>
      <c r="L73">
        <v>5</v>
      </c>
      <c r="M73">
        <v>0.25</v>
      </c>
      <c r="N73">
        <v>0.85</v>
      </c>
      <c r="O73">
        <v>13.9</v>
      </c>
    </row>
    <row r="74" spans="1:15" x14ac:dyDescent="0.25">
      <c r="A74" s="11" t="s">
        <v>354</v>
      </c>
      <c r="B74" s="11" t="s">
        <v>354</v>
      </c>
      <c r="C74" s="12">
        <v>2344</v>
      </c>
      <c r="D74" s="11" t="s">
        <v>84</v>
      </c>
      <c r="E74" s="11" t="s">
        <v>91</v>
      </c>
      <c r="F74" s="11">
        <v>4.18</v>
      </c>
      <c r="G74" s="11">
        <v>4.2699999999999996</v>
      </c>
      <c r="H74" s="11">
        <v>1.8</v>
      </c>
      <c r="I74" s="11">
        <v>-2.52</v>
      </c>
      <c r="J74" s="11">
        <v>3</v>
      </c>
      <c r="K74" s="11">
        <v>75.599999999999994</v>
      </c>
      <c r="L74" s="11">
        <v>6</v>
      </c>
      <c r="M74" s="11">
        <v>0.37</v>
      </c>
      <c r="N74" s="11">
        <v>0.34</v>
      </c>
      <c r="O74" s="11">
        <v>3.63</v>
      </c>
    </row>
    <row r="75" spans="1:15" x14ac:dyDescent="0.25">
      <c r="A75" s="13" t="s">
        <v>434</v>
      </c>
      <c r="B75" t="s">
        <v>435</v>
      </c>
      <c r="C75" s="1">
        <v>1525</v>
      </c>
      <c r="D75" s="7" t="s">
        <v>84</v>
      </c>
      <c r="E75" s="7" t="s">
        <v>91</v>
      </c>
      <c r="F75" s="7">
        <v>2.08</v>
      </c>
      <c r="G75">
        <v>2.77</v>
      </c>
      <c r="H75">
        <v>2.97</v>
      </c>
      <c r="I75">
        <v>10.4</v>
      </c>
      <c r="J75">
        <v>1</v>
      </c>
      <c r="K75">
        <v>4.5199999999999996</v>
      </c>
      <c r="L75">
        <v>5</v>
      </c>
      <c r="M75">
        <v>0.14000000000000001</v>
      </c>
      <c r="N75">
        <v>0.56000000000000005</v>
      </c>
      <c r="O75">
        <v>5.05</v>
      </c>
    </row>
    <row r="76" spans="1:15" x14ac:dyDescent="0.25">
      <c r="A76" s="13" t="s">
        <v>534</v>
      </c>
      <c r="B76" t="s">
        <v>535</v>
      </c>
      <c r="C76" s="1">
        <v>1087</v>
      </c>
      <c r="D76" s="7" t="s">
        <v>84</v>
      </c>
      <c r="E76" s="7" t="s">
        <v>91</v>
      </c>
      <c r="F76" s="7">
        <v>0.4</v>
      </c>
      <c r="G76">
        <v>0.12</v>
      </c>
      <c r="H76">
        <v>17.5</v>
      </c>
      <c r="I76" s="7">
        <v>0</v>
      </c>
      <c r="J76" t="s">
        <v>19</v>
      </c>
      <c r="K76">
        <v>105.7</v>
      </c>
      <c r="L76">
        <v>3</v>
      </c>
      <c r="M76">
        <v>5.6000000000000001E-2</v>
      </c>
      <c r="N76">
        <v>0.2</v>
      </c>
      <c r="O76">
        <v>12.8</v>
      </c>
    </row>
    <row r="77" spans="1:15" x14ac:dyDescent="0.25">
      <c r="A77" s="13" t="s">
        <v>538</v>
      </c>
      <c r="B77" t="s">
        <v>539</v>
      </c>
      <c r="C77" s="1">
        <v>1079</v>
      </c>
      <c r="D77" s="7" t="s">
        <v>84</v>
      </c>
      <c r="E77" s="7" t="s">
        <v>91</v>
      </c>
      <c r="F77" s="7">
        <v>1.62</v>
      </c>
      <c r="G77">
        <v>4.4999999999999998E-2</v>
      </c>
      <c r="H77">
        <v>2.5</v>
      </c>
      <c r="I77" s="7">
        <v>0</v>
      </c>
      <c r="J77" t="s">
        <v>19</v>
      </c>
      <c r="K77" t="s">
        <v>19</v>
      </c>
      <c r="L77">
        <v>2</v>
      </c>
      <c r="M77" t="s">
        <v>19</v>
      </c>
      <c r="N77">
        <v>5.7000000000000002E-2</v>
      </c>
      <c r="O77">
        <v>43.5</v>
      </c>
    </row>
    <row r="78" spans="1:15" x14ac:dyDescent="0.25">
      <c r="A78" s="15" t="s">
        <v>118</v>
      </c>
      <c r="B78" s="5" t="s">
        <v>119</v>
      </c>
      <c r="C78" s="6">
        <v>11511</v>
      </c>
      <c r="D78" s="8" t="s">
        <v>84</v>
      </c>
      <c r="E78" s="8" t="s">
        <v>120</v>
      </c>
      <c r="F78" s="5">
        <v>4.12</v>
      </c>
      <c r="G78" s="5">
        <v>3.02</v>
      </c>
      <c r="H78" s="5">
        <v>1.43</v>
      </c>
      <c r="I78" s="5">
        <v>17.8</v>
      </c>
      <c r="J78" s="5" t="s">
        <v>19</v>
      </c>
      <c r="K78" s="8">
        <v>261.2</v>
      </c>
      <c r="L78" s="5">
        <v>8</v>
      </c>
      <c r="M78" s="5">
        <v>1.9</v>
      </c>
      <c r="N78" s="5">
        <v>4.1100000000000003</v>
      </c>
      <c r="O78" s="5">
        <v>6.5</v>
      </c>
    </row>
    <row r="79" spans="1:15" x14ac:dyDescent="0.25">
      <c r="A79" s="11" t="s">
        <v>143</v>
      </c>
      <c r="B79" s="3" t="s">
        <v>144</v>
      </c>
      <c r="C79" s="4">
        <v>8880</v>
      </c>
      <c r="D79" s="3" t="s">
        <v>84</v>
      </c>
      <c r="E79" s="3" t="s">
        <v>120</v>
      </c>
      <c r="F79" s="3">
        <v>3.57</v>
      </c>
      <c r="G79" s="3">
        <v>4.3099999999999996</v>
      </c>
      <c r="H79" s="3">
        <v>1.87</v>
      </c>
      <c r="I79" s="3">
        <v>3.71</v>
      </c>
      <c r="J79" s="3">
        <v>2</v>
      </c>
      <c r="K79" s="3">
        <v>63.3</v>
      </c>
      <c r="L79" s="3">
        <v>5</v>
      </c>
      <c r="M79" s="3">
        <v>0.33</v>
      </c>
      <c r="N79" s="3">
        <v>0.33</v>
      </c>
      <c r="O79" s="3">
        <v>9.08</v>
      </c>
    </row>
    <row r="80" spans="1:15" x14ac:dyDescent="0.25">
      <c r="A80" s="13" t="s">
        <v>153</v>
      </c>
      <c r="B80" t="s">
        <v>154</v>
      </c>
      <c r="C80" s="1">
        <v>8142</v>
      </c>
      <c r="D80" s="7" t="s">
        <v>84</v>
      </c>
      <c r="E80" s="7" t="s">
        <v>120</v>
      </c>
      <c r="F80">
        <v>3.19</v>
      </c>
      <c r="G80">
        <v>3.06</v>
      </c>
      <c r="H80">
        <v>2.02</v>
      </c>
      <c r="I80">
        <v>12.7</v>
      </c>
      <c r="J80">
        <v>2</v>
      </c>
      <c r="K80">
        <v>5.41</v>
      </c>
      <c r="L80">
        <v>5</v>
      </c>
      <c r="M80">
        <v>0.17</v>
      </c>
      <c r="N80">
        <v>0.22</v>
      </c>
      <c r="O80">
        <v>8.91</v>
      </c>
    </row>
    <row r="81" spans="1:15" x14ac:dyDescent="0.25">
      <c r="A81" s="13" t="s">
        <v>155</v>
      </c>
      <c r="B81" t="s">
        <v>156</v>
      </c>
      <c r="C81" s="1">
        <v>6913</v>
      </c>
      <c r="D81" s="7" t="s">
        <v>84</v>
      </c>
      <c r="E81" s="7" t="s">
        <v>120</v>
      </c>
      <c r="F81" s="7">
        <v>2.56</v>
      </c>
      <c r="G81">
        <v>2.06</v>
      </c>
      <c r="H81">
        <v>2.08</v>
      </c>
      <c r="I81">
        <v>20.2</v>
      </c>
      <c r="J81" t="s">
        <v>19</v>
      </c>
      <c r="K81">
        <v>4.6500000000000004</v>
      </c>
      <c r="L81">
        <v>8</v>
      </c>
      <c r="M81">
        <v>0.44</v>
      </c>
      <c r="N81">
        <v>0.78</v>
      </c>
      <c r="O81">
        <v>10.3</v>
      </c>
    </row>
    <row r="82" spans="1:15" x14ac:dyDescent="0.25">
      <c r="A82" s="13" t="s">
        <v>198</v>
      </c>
      <c r="B82" t="s">
        <v>199</v>
      </c>
      <c r="C82" s="1">
        <v>5316</v>
      </c>
      <c r="D82" s="7" t="s">
        <v>84</v>
      </c>
      <c r="E82" s="7" t="s">
        <v>120</v>
      </c>
      <c r="F82" s="7">
        <v>1.98</v>
      </c>
      <c r="G82">
        <v>2.74</v>
      </c>
      <c r="H82">
        <v>3.06</v>
      </c>
      <c r="I82">
        <v>22.5</v>
      </c>
      <c r="J82">
        <v>1</v>
      </c>
      <c r="K82">
        <v>15.4</v>
      </c>
      <c r="L82">
        <v>2</v>
      </c>
      <c r="M82">
        <v>-1.6E-2</v>
      </c>
      <c r="N82">
        <v>8.6999999999999994E-2</v>
      </c>
      <c r="O82">
        <v>16.8</v>
      </c>
    </row>
    <row r="83" spans="1:15" x14ac:dyDescent="0.25">
      <c r="A83" s="13" t="s">
        <v>202</v>
      </c>
      <c r="B83" t="s">
        <v>203</v>
      </c>
      <c r="C83" s="1">
        <v>5306</v>
      </c>
      <c r="D83" s="7" t="s">
        <v>84</v>
      </c>
      <c r="E83" s="7" t="s">
        <v>120</v>
      </c>
      <c r="F83" s="7">
        <v>2.37</v>
      </c>
      <c r="G83">
        <v>1.88</v>
      </c>
      <c r="H83">
        <v>2.8</v>
      </c>
      <c r="I83" s="7">
        <v>0</v>
      </c>
      <c r="J83">
        <v>2</v>
      </c>
      <c r="K83">
        <v>18.100000000000001</v>
      </c>
      <c r="L83">
        <v>6</v>
      </c>
      <c r="M83">
        <v>1.03</v>
      </c>
      <c r="N83">
        <v>0.89</v>
      </c>
      <c r="O83">
        <v>13</v>
      </c>
    </row>
    <row r="84" spans="1:15" x14ac:dyDescent="0.25">
      <c r="A84" s="13" t="s">
        <v>267</v>
      </c>
      <c r="B84" t="s">
        <v>268</v>
      </c>
      <c r="C84" s="1">
        <v>3647</v>
      </c>
      <c r="D84" s="7" t="s">
        <v>84</v>
      </c>
      <c r="E84" s="7" t="s">
        <v>120</v>
      </c>
      <c r="F84" s="7">
        <v>2.73</v>
      </c>
      <c r="G84">
        <v>2.7</v>
      </c>
      <c r="H84">
        <v>2.36</v>
      </c>
      <c r="I84" s="7">
        <v>0</v>
      </c>
      <c r="J84">
        <v>2</v>
      </c>
      <c r="K84">
        <v>32.299999999999997</v>
      </c>
      <c r="L84">
        <v>7</v>
      </c>
      <c r="M84">
        <v>0.28000000000000003</v>
      </c>
      <c r="N84">
        <v>0.46</v>
      </c>
      <c r="O84">
        <v>9.1300000000000008</v>
      </c>
    </row>
    <row r="85" spans="1:15" x14ac:dyDescent="0.25">
      <c r="A85" s="13" t="s">
        <v>393</v>
      </c>
      <c r="B85" t="s">
        <v>394</v>
      </c>
      <c r="C85" s="1">
        <v>1845</v>
      </c>
      <c r="D85" s="7" t="s">
        <v>84</v>
      </c>
      <c r="E85" s="7" t="s">
        <v>120</v>
      </c>
      <c r="F85" s="7">
        <v>2.57</v>
      </c>
      <c r="G85">
        <v>2.54</v>
      </c>
      <c r="H85">
        <v>2.17</v>
      </c>
      <c r="I85">
        <v>27.2</v>
      </c>
      <c r="J85">
        <v>1</v>
      </c>
      <c r="K85" t="s">
        <v>19</v>
      </c>
      <c r="L85">
        <v>7</v>
      </c>
      <c r="M85">
        <v>0.19</v>
      </c>
      <c r="N85">
        <v>0.47</v>
      </c>
      <c r="O85">
        <v>8.4600000000000009</v>
      </c>
    </row>
    <row r="86" spans="1:15" x14ac:dyDescent="0.25">
      <c r="A86" s="13" t="s">
        <v>397</v>
      </c>
      <c r="B86" t="s">
        <v>398</v>
      </c>
      <c r="C86" s="1">
        <v>1821</v>
      </c>
      <c r="D86" s="7" t="s">
        <v>84</v>
      </c>
      <c r="E86" s="7" t="s">
        <v>120</v>
      </c>
      <c r="F86" s="7">
        <v>2.75</v>
      </c>
      <c r="G86">
        <v>4.13</v>
      </c>
      <c r="H86">
        <v>2.14</v>
      </c>
      <c r="I86">
        <v>15.9</v>
      </c>
      <c r="J86">
        <v>1</v>
      </c>
      <c r="K86">
        <v>18.8</v>
      </c>
      <c r="L86">
        <v>9</v>
      </c>
      <c r="M86">
        <v>0.41</v>
      </c>
      <c r="N86">
        <v>0.81</v>
      </c>
      <c r="O86">
        <v>8.36</v>
      </c>
    </row>
    <row r="87" spans="1:15" x14ac:dyDescent="0.25">
      <c r="A87" s="13" t="s">
        <v>436</v>
      </c>
      <c r="B87" t="s">
        <v>437</v>
      </c>
      <c r="C87" s="1">
        <v>1517</v>
      </c>
      <c r="D87" s="7" t="s">
        <v>84</v>
      </c>
      <c r="E87" s="7" t="s">
        <v>120</v>
      </c>
      <c r="F87" s="7">
        <v>2.06</v>
      </c>
      <c r="G87">
        <v>0.28000000000000003</v>
      </c>
      <c r="H87">
        <v>2.54</v>
      </c>
      <c r="I87" s="7">
        <v>0</v>
      </c>
      <c r="J87" t="s">
        <v>19</v>
      </c>
      <c r="K87">
        <v>40.200000000000003</v>
      </c>
      <c r="L87">
        <v>2</v>
      </c>
      <c r="M87" t="s">
        <v>19</v>
      </c>
      <c r="N87">
        <v>0.14000000000000001</v>
      </c>
      <c r="O87">
        <v>8.91</v>
      </c>
    </row>
    <row r="88" spans="1:15" x14ac:dyDescent="0.25">
      <c r="A88" s="13" t="s">
        <v>462</v>
      </c>
      <c r="B88" t="s">
        <v>463</v>
      </c>
      <c r="C88" s="1">
        <v>1382</v>
      </c>
      <c r="D88" s="7" t="s">
        <v>84</v>
      </c>
      <c r="E88" s="7" t="s">
        <v>120</v>
      </c>
      <c r="F88" s="7">
        <v>1.1499999999999999</v>
      </c>
      <c r="G88">
        <v>2.86</v>
      </c>
      <c r="H88">
        <v>5.41</v>
      </c>
      <c r="I88">
        <v>9.39</v>
      </c>
      <c r="J88" t="s">
        <v>19</v>
      </c>
      <c r="K88">
        <v>12.5</v>
      </c>
      <c r="L88">
        <v>8</v>
      </c>
      <c r="M88">
        <v>0.25</v>
      </c>
      <c r="N88">
        <v>0.41</v>
      </c>
      <c r="O88">
        <v>8.27</v>
      </c>
    </row>
    <row r="89" spans="1:15" x14ac:dyDescent="0.25">
      <c r="A89" s="13" t="s">
        <v>464</v>
      </c>
      <c r="B89" t="s">
        <v>465</v>
      </c>
      <c r="C89" s="1">
        <v>1376</v>
      </c>
      <c r="D89" s="7" t="s">
        <v>84</v>
      </c>
      <c r="E89" s="7" t="s">
        <v>120</v>
      </c>
      <c r="F89" s="7">
        <v>2.4500000000000002</v>
      </c>
      <c r="G89">
        <v>4.7</v>
      </c>
      <c r="H89">
        <v>3.06</v>
      </c>
      <c r="I89" s="7">
        <v>-23.7</v>
      </c>
      <c r="J89">
        <v>2</v>
      </c>
      <c r="K89">
        <v>0.11</v>
      </c>
      <c r="L89">
        <v>4</v>
      </c>
      <c r="M89">
        <v>0.41</v>
      </c>
      <c r="N89">
        <v>0.27</v>
      </c>
      <c r="O89">
        <v>8.59</v>
      </c>
    </row>
    <row r="90" spans="1:15" x14ac:dyDescent="0.25">
      <c r="A90" s="13" t="s">
        <v>473</v>
      </c>
      <c r="B90" t="s">
        <v>474</v>
      </c>
      <c r="C90" s="1">
        <v>1350</v>
      </c>
      <c r="D90" s="7" t="s">
        <v>84</v>
      </c>
      <c r="E90" s="7" t="s">
        <v>120</v>
      </c>
      <c r="F90" s="7">
        <v>1.66</v>
      </c>
      <c r="G90">
        <v>2.66</v>
      </c>
      <c r="H90">
        <v>2.02</v>
      </c>
      <c r="I90">
        <v>18.600000000000001</v>
      </c>
      <c r="J90" t="s">
        <v>19</v>
      </c>
      <c r="K90">
        <v>18.600000000000001</v>
      </c>
      <c r="L90">
        <v>8</v>
      </c>
      <c r="M90">
        <v>0.35</v>
      </c>
      <c r="N90">
        <v>0.83</v>
      </c>
      <c r="O90">
        <v>14.8</v>
      </c>
    </row>
    <row r="91" spans="1:15" x14ac:dyDescent="0.25">
      <c r="A91" s="13" t="s">
        <v>520</v>
      </c>
      <c r="B91" t="s">
        <v>521</v>
      </c>
      <c r="C91" s="1">
        <v>1141</v>
      </c>
      <c r="D91" s="7" t="s">
        <v>84</v>
      </c>
      <c r="E91" s="7" t="s">
        <v>120</v>
      </c>
      <c r="F91" s="7">
        <v>2.36</v>
      </c>
      <c r="G91">
        <v>0.28999999999999998</v>
      </c>
      <c r="H91">
        <v>2.41</v>
      </c>
      <c r="I91" s="7">
        <v>0</v>
      </c>
      <c r="J91" t="s">
        <v>19</v>
      </c>
      <c r="K91">
        <v>60.2</v>
      </c>
      <c r="L91">
        <v>3</v>
      </c>
      <c r="M91" t="s">
        <v>19</v>
      </c>
      <c r="N91">
        <v>0.17</v>
      </c>
      <c r="O91">
        <v>7.98</v>
      </c>
    </row>
    <row r="92" spans="1:15" x14ac:dyDescent="0.25">
      <c r="A92" s="13" t="s">
        <v>542</v>
      </c>
      <c r="B92" t="s">
        <v>543</v>
      </c>
      <c r="C92" s="1">
        <v>1068</v>
      </c>
      <c r="D92" s="7" t="s">
        <v>84</v>
      </c>
      <c r="E92" s="7" t="s">
        <v>120</v>
      </c>
      <c r="F92">
        <v>3.37</v>
      </c>
      <c r="G92">
        <v>5.42</v>
      </c>
      <c r="H92">
        <v>1.97</v>
      </c>
      <c r="I92" s="7">
        <v>-3.77</v>
      </c>
      <c r="J92">
        <v>2</v>
      </c>
      <c r="K92">
        <v>22.9</v>
      </c>
      <c r="L92">
        <v>6</v>
      </c>
      <c r="M92">
        <v>0.44</v>
      </c>
      <c r="N92">
        <v>0.35</v>
      </c>
      <c r="O92">
        <v>7.55</v>
      </c>
    </row>
    <row r="93" spans="1:15" x14ac:dyDescent="0.25">
      <c r="A93" s="13" t="s">
        <v>559</v>
      </c>
      <c r="B93" t="s">
        <v>560</v>
      </c>
      <c r="C93">
        <v>963.1</v>
      </c>
      <c r="D93" s="7" t="s">
        <v>84</v>
      </c>
      <c r="E93" s="7" t="s">
        <v>120</v>
      </c>
      <c r="F93">
        <v>4.4000000000000004</v>
      </c>
      <c r="G93">
        <v>4.17</v>
      </c>
      <c r="H93">
        <v>1.72</v>
      </c>
      <c r="I93">
        <v>5.69</v>
      </c>
      <c r="J93" t="s">
        <v>19</v>
      </c>
      <c r="K93">
        <v>57.8</v>
      </c>
      <c r="L93">
        <v>5</v>
      </c>
      <c r="M93">
        <v>0.23</v>
      </c>
      <c r="N93">
        <v>0.25</v>
      </c>
      <c r="O93">
        <v>10.199999999999999</v>
      </c>
    </row>
    <row r="94" spans="1:15" x14ac:dyDescent="0.25">
      <c r="A94" s="13" t="s">
        <v>654</v>
      </c>
      <c r="B94" t="s">
        <v>655</v>
      </c>
      <c r="C94">
        <v>618.70000000000005</v>
      </c>
      <c r="D94" s="7" t="s">
        <v>84</v>
      </c>
      <c r="E94" s="7" t="s">
        <v>120</v>
      </c>
      <c r="F94" s="7">
        <v>2.08</v>
      </c>
      <c r="G94">
        <v>2.72</v>
      </c>
      <c r="H94">
        <v>4.22</v>
      </c>
      <c r="I94" s="7">
        <v>0</v>
      </c>
      <c r="J94">
        <v>2</v>
      </c>
      <c r="K94">
        <v>22.5</v>
      </c>
      <c r="L94">
        <v>6</v>
      </c>
      <c r="M94">
        <v>8.2000000000000003E-2</v>
      </c>
      <c r="N94">
        <v>0.12</v>
      </c>
      <c r="O94">
        <v>4.7699999999999996</v>
      </c>
    </row>
    <row r="95" spans="1:15" x14ac:dyDescent="0.25">
      <c r="A95" s="13" t="s">
        <v>682</v>
      </c>
      <c r="B95" t="s">
        <v>683</v>
      </c>
      <c r="C95">
        <v>551.29999999999995</v>
      </c>
      <c r="D95" s="7" t="s">
        <v>84</v>
      </c>
      <c r="E95" s="7" t="s">
        <v>120</v>
      </c>
      <c r="F95">
        <v>3.52</v>
      </c>
      <c r="G95">
        <v>0.72</v>
      </c>
      <c r="H95">
        <v>2.64</v>
      </c>
      <c r="I95" s="7">
        <v>0</v>
      </c>
      <c r="J95">
        <v>2</v>
      </c>
      <c r="K95">
        <v>58.9</v>
      </c>
      <c r="L95">
        <v>4</v>
      </c>
      <c r="M95">
        <v>3.1E-2</v>
      </c>
      <c r="N95">
        <v>3.4000000000000002E-2</v>
      </c>
      <c r="O95">
        <v>7.12</v>
      </c>
    </row>
    <row r="96" spans="1:15" x14ac:dyDescent="0.25">
      <c r="A96" s="13" t="s">
        <v>47</v>
      </c>
      <c r="B96" t="s">
        <v>48</v>
      </c>
      <c r="C96" s="1">
        <v>53542</v>
      </c>
      <c r="D96" s="7" t="s">
        <v>28</v>
      </c>
      <c r="E96" s="7" t="s">
        <v>49</v>
      </c>
      <c r="F96" s="7">
        <v>2.38</v>
      </c>
      <c r="G96">
        <v>2.23</v>
      </c>
      <c r="H96">
        <v>2</v>
      </c>
      <c r="I96">
        <v>10.7</v>
      </c>
      <c r="J96" t="s">
        <v>19</v>
      </c>
      <c r="K96">
        <v>54.1</v>
      </c>
      <c r="L96">
        <v>7</v>
      </c>
      <c r="M96">
        <v>1.65</v>
      </c>
      <c r="N96">
        <v>2.37</v>
      </c>
      <c r="O96">
        <v>8.58</v>
      </c>
    </row>
    <row r="97" spans="1:15" x14ac:dyDescent="0.25">
      <c r="A97" s="11" t="s">
        <v>54</v>
      </c>
      <c r="B97" s="3" t="s">
        <v>55</v>
      </c>
      <c r="C97" s="4">
        <v>47459</v>
      </c>
      <c r="D97" s="3" t="s">
        <v>28</v>
      </c>
      <c r="E97" s="3" t="s">
        <v>49</v>
      </c>
      <c r="F97" s="3">
        <v>3.06</v>
      </c>
      <c r="G97" s="3">
        <v>3.09</v>
      </c>
      <c r="H97" s="3">
        <v>1.67</v>
      </c>
      <c r="I97" s="3">
        <v>7.45</v>
      </c>
      <c r="J97" s="3" t="s">
        <v>19</v>
      </c>
      <c r="K97" s="3">
        <v>157.19999999999999</v>
      </c>
      <c r="L97" s="3">
        <v>7</v>
      </c>
      <c r="M97" s="3">
        <v>0.64</v>
      </c>
      <c r="N97" s="3">
        <v>0.76</v>
      </c>
      <c r="O97" s="3">
        <v>6.7</v>
      </c>
    </row>
    <row r="98" spans="1:15" x14ac:dyDescent="0.25">
      <c r="A98" s="13" t="s">
        <v>217</v>
      </c>
      <c r="B98" t="s">
        <v>218</v>
      </c>
      <c r="C98" s="1">
        <v>4894</v>
      </c>
      <c r="D98" s="7" t="s">
        <v>28</v>
      </c>
      <c r="E98" s="7" t="s">
        <v>49</v>
      </c>
      <c r="F98" s="7">
        <v>2.0499999999999998</v>
      </c>
      <c r="G98">
        <v>0.77</v>
      </c>
      <c r="H98">
        <v>2.19</v>
      </c>
      <c r="I98" s="7">
        <v>0</v>
      </c>
      <c r="J98" t="s">
        <v>19</v>
      </c>
      <c r="K98">
        <v>75.5</v>
      </c>
      <c r="L98">
        <v>1</v>
      </c>
      <c r="M98" t="s">
        <v>19</v>
      </c>
      <c r="N98">
        <v>0.94</v>
      </c>
      <c r="O98">
        <v>12</v>
      </c>
    </row>
    <row r="99" spans="1:15" x14ac:dyDescent="0.25">
      <c r="A99" s="13" t="s">
        <v>399</v>
      </c>
      <c r="B99" t="s">
        <v>400</v>
      </c>
      <c r="C99" s="1">
        <v>1774</v>
      </c>
      <c r="D99" s="7" t="s">
        <v>28</v>
      </c>
      <c r="E99" s="7" t="s">
        <v>49</v>
      </c>
      <c r="F99">
        <v>3.42</v>
      </c>
      <c r="G99">
        <v>4.29</v>
      </c>
      <c r="H99">
        <v>2</v>
      </c>
      <c r="I99">
        <v>6.86</v>
      </c>
      <c r="J99" t="s">
        <v>19</v>
      </c>
      <c r="K99" s="7">
        <v>828.8</v>
      </c>
      <c r="L99">
        <v>5</v>
      </c>
      <c r="M99">
        <v>0.3</v>
      </c>
      <c r="N99">
        <v>0.42</v>
      </c>
      <c r="O99">
        <v>8.27</v>
      </c>
    </row>
    <row r="100" spans="1:15" x14ac:dyDescent="0.25">
      <c r="A100" s="13" t="s">
        <v>636</v>
      </c>
      <c r="B100" t="s">
        <v>637</v>
      </c>
      <c r="C100">
        <v>711.1</v>
      </c>
      <c r="D100" s="7" t="s">
        <v>28</v>
      </c>
      <c r="E100" s="7" t="s">
        <v>49</v>
      </c>
      <c r="F100" s="7">
        <v>2.2400000000000002</v>
      </c>
      <c r="G100">
        <v>2.17</v>
      </c>
      <c r="H100">
        <v>2.2999999999999998</v>
      </c>
      <c r="I100">
        <v>9.5</v>
      </c>
      <c r="J100" t="s">
        <v>19</v>
      </c>
      <c r="K100">
        <v>9.59</v>
      </c>
      <c r="L100">
        <v>9</v>
      </c>
      <c r="M100">
        <v>0.2</v>
      </c>
      <c r="N100">
        <v>0.28000000000000003</v>
      </c>
      <c r="O100">
        <v>6.08</v>
      </c>
    </row>
    <row r="101" spans="1:15" x14ac:dyDescent="0.25">
      <c r="A101" s="13" t="s">
        <v>96</v>
      </c>
      <c r="B101" t="s">
        <v>97</v>
      </c>
      <c r="C101" s="1">
        <v>16876</v>
      </c>
      <c r="D101" t="s">
        <v>28</v>
      </c>
      <c r="E101" t="s">
        <v>98</v>
      </c>
      <c r="F101" s="7">
        <v>0.62</v>
      </c>
      <c r="G101">
        <v>3.99</v>
      </c>
      <c r="H101">
        <v>7.81</v>
      </c>
      <c r="I101" s="7">
        <v>-38.4</v>
      </c>
      <c r="J101">
        <v>1</v>
      </c>
      <c r="K101">
        <v>179</v>
      </c>
      <c r="L101">
        <v>6</v>
      </c>
      <c r="M101">
        <v>0.28000000000000003</v>
      </c>
      <c r="N101">
        <v>-0.15</v>
      </c>
      <c r="O101">
        <v>32</v>
      </c>
    </row>
    <row r="102" spans="1:15" x14ac:dyDescent="0.25">
      <c r="A102" s="13" t="s">
        <v>206</v>
      </c>
      <c r="B102" t="s">
        <v>207</v>
      </c>
      <c r="C102" s="1">
        <v>5062</v>
      </c>
      <c r="D102" t="s">
        <v>28</v>
      </c>
      <c r="E102" t="s">
        <v>98</v>
      </c>
      <c r="F102">
        <v>3.84</v>
      </c>
      <c r="G102">
        <v>5.01</v>
      </c>
      <c r="H102">
        <v>2.1</v>
      </c>
      <c r="I102" s="7">
        <v>-1.45</v>
      </c>
      <c r="J102">
        <v>1</v>
      </c>
      <c r="K102">
        <v>49.9</v>
      </c>
      <c r="L102">
        <v>4</v>
      </c>
      <c r="M102">
        <v>0.3</v>
      </c>
      <c r="N102">
        <v>0.15</v>
      </c>
      <c r="O102">
        <v>-1.42</v>
      </c>
    </row>
    <row r="103" spans="1:15" x14ac:dyDescent="0.25">
      <c r="A103" s="13" t="s">
        <v>239</v>
      </c>
      <c r="B103" t="s">
        <v>240</v>
      </c>
      <c r="C103" s="1">
        <v>4124</v>
      </c>
      <c r="D103" t="s">
        <v>28</v>
      </c>
      <c r="E103" t="s">
        <v>98</v>
      </c>
      <c r="F103">
        <v>3.21</v>
      </c>
      <c r="G103">
        <v>4.49</v>
      </c>
      <c r="H103">
        <v>2.06</v>
      </c>
      <c r="I103">
        <v>10.7</v>
      </c>
      <c r="J103" t="s">
        <v>19</v>
      </c>
      <c r="K103">
        <v>70.099999999999994</v>
      </c>
      <c r="L103">
        <v>5</v>
      </c>
      <c r="M103">
        <v>0.23</v>
      </c>
      <c r="N103">
        <v>-0.01</v>
      </c>
      <c r="O103">
        <v>13</v>
      </c>
    </row>
    <row r="104" spans="1:15" x14ac:dyDescent="0.25">
      <c r="A104" s="15" t="s">
        <v>315</v>
      </c>
      <c r="B104" s="5" t="s">
        <v>316</v>
      </c>
      <c r="C104" s="6">
        <v>2923</v>
      </c>
      <c r="D104" s="5" t="s">
        <v>28</v>
      </c>
      <c r="E104" s="5" t="s">
        <v>98</v>
      </c>
      <c r="F104" s="5">
        <v>3.14</v>
      </c>
      <c r="G104" s="8">
        <v>2.71</v>
      </c>
      <c r="H104" s="5">
        <v>1.43</v>
      </c>
      <c r="I104" s="5">
        <v>23.6</v>
      </c>
      <c r="J104" s="5" t="s">
        <v>19</v>
      </c>
      <c r="K104" s="5" t="s">
        <v>19</v>
      </c>
      <c r="L104" s="5">
        <v>6</v>
      </c>
      <c r="M104" s="5">
        <v>3.2000000000000001E-2</v>
      </c>
      <c r="N104" s="5">
        <v>6.7000000000000004E-2</v>
      </c>
      <c r="O104" s="5">
        <v>10.6</v>
      </c>
    </row>
    <row r="105" spans="1:15" x14ac:dyDescent="0.25">
      <c r="A105" s="15" t="s">
        <v>38</v>
      </c>
      <c r="B105" s="5" t="s">
        <v>39</v>
      </c>
      <c r="C105" s="6">
        <v>64902</v>
      </c>
      <c r="D105" s="8" t="s">
        <v>28</v>
      </c>
      <c r="E105" s="8" t="s">
        <v>40</v>
      </c>
      <c r="F105" s="5">
        <v>4.59</v>
      </c>
      <c r="G105" s="5">
        <v>4.42</v>
      </c>
      <c r="H105" s="5">
        <v>1.37</v>
      </c>
      <c r="I105" s="5">
        <v>8.2799999999999994</v>
      </c>
      <c r="J105" s="5" t="s">
        <v>19</v>
      </c>
      <c r="K105" s="8">
        <v>222.5</v>
      </c>
      <c r="L105" s="5">
        <v>9</v>
      </c>
      <c r="M105" s="5">
        <v>1.54</v>
      </c>
      <c r="N105" s="5">
        <v>2.15</v>
      </c>
      <c r="O105" s="5">
        <v>8.24</v>
      </c>
    </row>
    <row r="106" spans="1:15" x14ac:dyDescent="0.25">
      <c r="A106" s="11" t="s">
        <v>78</v>
      </c>
      <c r="B106" s="3" t="s">
        <v>79</v>
      </c>
      <c r="C106" s="4">
        <v>29526</v>
      </c>
      <c r="D106" s="3" t="s">
        <v>28</v>
      </c>
      <c r="E106" s="3" t="s">
        <v>40</v>
      </c>
      <c r="F106" s="3">
        <v>4.9000000000000004</v>
      </c>
      <c r="G106" s="3">
        <v>4.55</v>
      </c>
      <c r="H106" s="3">
        <v>1.54</v>
      </c>
      <c r="I106" s="3">
        <v>11.9</v>
      </c>
      <c r="J106" s="3" t="s">
        <v>19</v>
      </c>
      <c r="K106" s="10">
        <v>208.1</v>
      </c>
      <c r="L106" s="3">
        <v>6</v>
      </c>
      <c r="M106" s="3">
        <v>0.76</v>
      </c>
      <c r="N106" s="3">
        <v>2.2599999999999998</v>
      </c>
      <c r="O106" s="3">
        <v>15</v>
      </c>
    </row>
    <row r="107" spans="1:15" x14ac:dyDescent="0.25">
      <c r="A107" s="13" t="s">
        <v>86</v>
      </c>
      <c r="B107" t="s">
        <v>87</v>
      </c>
      <c r="C107" s="1">
        <v>22895</v>
      </c>
      <c r="D107" s="7" t="s">
        <v>28</v>
      </c>
      <c r="E107" s="7" t="s">
        <v>40</v>
      </c>
      <c r="F107" s="7">
        <v>1.26</v>
      </c>
      <c r="G107">
        <v>2.08</v>
      </c>
      <c r="H107">
        <v>2.84</v>
      </c>
      <c r="I107">
        <v>10.1</v>
      </c>
      <c r="J107" t="s">
        <v>19</v>
      </c>
      <c r="K107">
        <v>17.5</v>
      </c>
      <c r="L107">
        <v>7</v>
      </c>
      <c r="M107">
        <v>0.52</v>
      </c>
      <c r="N107">
        <v>0.89</v>
      </c>
      <c r="O107">
        <v>6.5</v>
      </c>
    </row>
    <row r="108" spans="1:15" x14ac:dyDescent="0.25">
      <c r="A108" s="13" t="s">
        <v>291</v>
      </c>
      <c r="B108" t="s">
        <v>292</v>
      </c>
      <c r="C108" s="1">
        <v>3284</v>
      </c>
      <c r="D108" s="7" t="s">
        <v>28</v>
      </c>
      <c r="E108" s="7" t="s">
        <v>40</v>
      </c>
      <c r="F108" s="7">
        <v>1.51</v>
      </c>
      <c r="G108" t="s">
        <v>19</v>
      </c>
      <c r="H108">
        <v>2.4500000000000002</v>
      </c>
      <c r="I108" s="7">
        <v>0</v>
      </c>
      <c r="J108" t="s">
        <v>19</v>
      </c>
      <c r="K108">
        <v>48.4</v>
      </c>
      <c r="L108">
        <v>2</v>
      </c>
      <c r="M108" t="s">
        <v>19</v>
      </c>
      <c r="N108">
        <v>88.8</v>
      </c>
      <c r="O108">
        <v>-9.7899999999999991</v>
      </c>
    </row>
    <row r="109" spans="1:15" x14ac:dyDescent="0.25">
      <c r="A109" s="13" t="s">
        <v>329</v>
      </c>
      <c r="B109" t="s">
        <v>330</v>
      </c>
      <c r="C109" s="1">
        <v>2615</v>
      </c>
      <c r="D109" s="7" t="s">
        <v>28</v>
      </c>
      <c r="E109" s="7" t="s">
        <v>40</v>
      </c>
      <c r="F109" s="7">
        <v>2.25</v>
      </c>
      <c r="G109">
        <v>2.84</v>
      </c>
      <c r="H109">
        <v>2.38</v>
      </c>
      <c r="I109">
        <v>18.7</v>
      </c>
      <c r="J109" t="s">
        <v>19</v>
      </c>
      <c r="K109">
        <v>19.100000000000001</v>
      </c>
      <c r="L109">
        <v>6</v>
      </c>
      <c r="M109">
        <v>0.13</v>
      </c>
      <c r="N109">
        <v>0.36</v>
      </c>
      <c r="O109">
        <v>13.4</v>
      </c>
    </row>
    <row r="110" spans="1:15" x14ac:dyDescent="0.25">
      <c r="A110" s="13" t="s">
        <v>352</v>
      </c>
      <c r="B110" t="s">
        <v>353</v>
      </c>
      <c r="C110" s="1">
        <v>2360</v>
      </c>
      <c r="D110" s="7" t="s">
        <v>28</v>
      </c>
      <c r="E110" s="7" t="s">
        <v>40</v>
      </c>
      <c r="F110">
        <v>5.53</v>
      </c>
      <c r="G110">
        <v>4.0999999999999996</v>
      </c>
      <c r="H110">
        <v>1.26</v>
      </c>
      <c r="I110">
        <v>4.0999999999999996</v>
      </c>
      <c r="J110" t="s">
        <v>19</v>
      </c>
      <c r="K110">
        <v>82.1</v>
      </c>
      <c r="L110">
        <v>5</v>
      </c>
      <c r="M110">
        <v>0.64</v>
      </c>
      <c r="N110">
        <v>0.25</v>
      </c>
      <c r="O110">
        <v>7.01</v>
      </c>
    </row>
    <row r="111" spans="1:15" x14ac:dyDescent="0.25">
      <c r="A111" s="13" t="s">
        <v>487</v>
      </c>
      <c r="B111" t="s">
        <v>488</v>
      </c>
      <c r="C111" s="1">
        <v>1264</v>
      </c>
      <c r="D111" s="7" t="s">
        <v>28</v>
      </c>
      <c r="E111" s="7" t="s">
        <v>40</v>
      </c>
      <c r="F111" s="7">
        <v>2.1800000000000002</v>
      </c>
      <c r="G111">
        <v>6.22</v>
      </c>
      <c r="H111">
        <v>2.9</v>
      </c>
      <c r="I111" s="7">
        <v>-3.62</v>
      </c>
      <c r="J111">
        <v>5</v>
      </c>
      <c r="K111">
        <v>113.8</v>
      </c>
      <c r="L111">
        <v>6</v>
      </c>
      <c r="M111">
        <v>-1.4999999999999999E-2</v>
      </c>
      <c r="N111">
        <v>0.15</v>
      </c>
      <c r="O111">
        <v>13.3</v>
      </c>
    </row>
    <row r="112" spans="1:15" x14ac:dyDescent="0.25">
      <c r="A112" s="13" t="s">
        <v>612</v>
      </c>
      <c r="B112" t="s">
        <v>613</v>
      </c>
      <c r="C112">
        <v>782.2</v>
      </c>
      <c r="D112" s="7" t="s">
        <v>28</v>
      </c>
      <c r="E112" s="7" t="s">
        <v>40</v>
      </c>
      <c r="F112" s="7">
        <v>2.3199999999999998</v>
      </c>
      <c r="G112">
        <v>3.17</v>
      </c>
      <c r="H112">
        <v>2.66</v>
      </c>
      <c r="I112">
        <v>6.34</v>
      </c>
      <c r="J112" t="s">
        <v>19</v>
      </c>
      <c r="K112">
        <v>7.71</v>
      </c>
      <c r="L112">
        <v>8</v>
      </c>
      <c r="M112">
        <v>0.7</v>
      </c>
      <c r="N112">
        <v>0.91</v>
      </c>
      <c r="O112">
        <v>5.33</v>
      </c>
    </row>
    <row r="113" spans="1:15" x14ac:dyDescent="0.25">
      <c r="A113" s="13" t="s">
        <v>634</v>
      </c>
      <c r="B113" t="s">
        <v>635</v>
      </c>
      <c r="C113">
        <v>715.2</v>
      </c>
      <c r="D113" s="7" t="s">
        <v>28</v>
      </c>
      <c r="E113" s="7" t="s">
        <v>40</v>
      </c>
      <c r="F113">
        <v>4.24</v>
      </c>
      <c r="G113">
        <v>5.23</v>
      </c>
      <c r="H113">
        <v>1.82</v>
      </c>
      <c r="I113">
        <v>2.8</v>
      </c>
      <c r="J113">
        <v>2</v>
      </c>
      <c r="K113">
        <v>90.8</v>
      </c>
      <c r="L113">
        <v>5</v>
      </c>
      <c r="M113">
        <v>0.33</v>
      </c>
      <c r="N113">
        <v>0.24</v>
      </c>
      <c r="O113">
        <v>6.99</v>
      </c>
    </row>
    <row r="114" spans="1:15" x14ac:dyDescent="0.25">
      <c r="A114" s="13" t="s">
        <v>697</v>
      </c>
      <c r="B114" t="s">
        <v>698</v>
      </c>
      <c r="C114">
        <v>509.1</v>
      </c>
      <c r="D114" s="7" t="s">
        <v>28</v>
      </c>
      <c r="E114" s="7" t="s">
        <v>40</v>
      </c>
      <c r="F114" s="7">
        <v>2.88</v>
      </c>
      <c r="G114">
        <v>3.07</v>
      </c>
      <c r="H114">
        <v>1.81</v>
      </c>
      <c r="I114">
        <v>12</v>
      </c>
      <c r="J114" t="s">
        <v>19</v>
      </c>
      <c r="K114">
        <v>60.3</v>
      </c>
      <c r="L114">
        <v>5</v>
      </c>
      <c r="M114">
        <v>0.13</v>
      </c>
      <c r="N114">
        <v>0.14000000000000001</v>
      </c>
      <c r="O114">
        <v>10.7</v>
      </c>
    </row>
    <row r="115" spans="1:15" x14ac:dyDescent="0.25">
      <c r="A115" s="11" t="s">
        <v>26</v>
      </c>
      <c r="B115" s="3" t="s">
        <v>27</v>
      </c>
      <c r="C115" s="4">
        <v>77705</v>
      </c>
      <c r="D115" s="3" t="s">
        <v>28</v>
      </c>
      <c r="E115" s="3" t="s">
        <v>29</v>
      </c>
      <c r="F115" s="3">
        <v>3.3</v>
      </c>
      <c r="G115" s="3">
        <v>3.46</v>
      </c>
      <c r="H115" s="3">
        <v>1.54</v>
      </c>
      <c r="I115" s="3">
        <v>19.7</v>
      </c>
      <c r="J115" s="3">
        <v>1</v>
      </c>
      <c r="K115" s="3">
        <v>93.2</v>
      </c>
      <c r="L115" s="3">
        <v>6</v>
      </c>
      <c r="M115" s="3">
        <v>1.39</v>
      </c>
      <c r="N115" s="3">
        <v>1.61</v>
      </c>
      <c r="O115" s="3">
        <v>7.42</v>
      </c>
    </row>
    <row r="116" spans="1:15" x14ac:dyDescent="0.25">
      <c r="A116" s="13" t="s">
        <v>63</v>
      </c>
      <c r="B116" t="s">
        <v>64</v>
      </c>
      <c r="C116" s="1">
        <v>39403</v>
      </c>
      <c r="D116" s="7" t="s">
        <v>28</v>
      </c>
      <c r="E116" s="7" t="s">
        <v>29</v>
      </c>
      <c r="F116" s="7">
        <v>2.36</v>
      </c>
      <c r="G116">
        <v>3.29</v>
      </c>
      <c r="H116">
        <v>1.91</v>
      </c>
      <c r="I116">
        <v>6.81</v>
      </c>
      <c r="J116" t="s">
        <v>19</v>
      </c>
      <c r="K116">
        <v>37.6</v>
      </c>
      <c r="L116">
        <v>8</v>
      </c>
      <c r="M116">
        <v>1.97</v>
      </c>
      <c r="N116">
        <v>2.2999999999999998</v>
      </c>
      <c r="O116">
        <v>7.45</v>
      </c>
    </row>
    <row r="117" spans="1:15" x14ac:dyDescent="0.25">
      <c r="A117" s="13" t="s">
        <v>361</v>
      </c>
      <c r="B117" t="s">
        <v>362</v>
      </c>
      <c r="C117" s="1">
        <v>2315</v>
      </c>
      <c r="D117" s="7" t="s">
        <v>28</v>
      </c>
      <c r="E117" s="7" t="s">
        <v>29</v>
      </c>
      <c r="F117" s="7">
        <v>2.64</v>
      </c>
      <c r="G117" t="s">
        <v>19</v>
      </c>
      <c r="H117">
        <v>2.41</v>
      </c>
      <c r="I117" s="7">
        <v>0</v>
      </c>
      <c r="J117" t="s">
        <v>19</v>
      </c>
      <c r="K117">
        <v>-143.69999999999999</v>
      </c>
      <c r="L117">
        <v>1</v>
      </c>
      <c r="M117" t="s">
        <v>19</v>
      </c>
      <c r="N117">
        <v>0.2</v>
      </c>
      <c r="O117">
        <v>25.1</v>
      </c>
    </row>
    <row r="118" spans="1:15" x14ac:dyDescent="0.25">
      <c r="A118" s="13" t="s">
        <v>432</v>
      </c>
      <c r="B118" t="s">
        <v>433</v>
      </c>
      <c r="C118" s="1">
        <v>1528</v>
      </c>
      <c r="D118" s="7" t="s">
        <v>28</v>
      </c>
      <c r="E118" s="7" t="s">
        <v>29</v>
      </c>
      <c r="F118" s="7">
        <v>2.36</v>
      </c>
      <c r="G118">
        <v>2.12</v>
      </c>
      <c r="H118">
        <v>2.21</v>
      </c>
      <c r="I118">
        <v>8.0500000000000007</v>
      </c>
      <c r="J118" t="s">
        <v>19</v>
      </c>
      <c r="K118">
        <v>39.6</v>
      </c>
      <c r="L118">
        <v>7</v>
      </c>
      <c r="M118">
        <v>0.13</v>
      </c>
      <c r="N118">
        <v>0.19</v>
      </c>
      <c r="O118">
        <v>4.91</v>
      </c>
    </row>
    <row r="119" spans="1:15" x14ac:dyDescent="0.25">
      <c r="A119" s="13" t="s">
        <v>460</v>
      </c>
      <c r="B119" t="s">
        <v>461</v>
      </c>
      <c r="C119" s="1">
        <v>1400</v>
      </c>
      <c r="D119" s="7" t="s">
        <v>28</v>
      </c>
      <c r="E119" s="7" t="s">
        <v>29</v>
      </c>
      <c r="F119" s="7">
        <v>2.8</v>
      </c>
      <c r="G119">
        <v>3.96</v>
      </c>
      <c r="H119">
        <v>1.71</v>
      </c>
      <c r="I119">
        <v>23.5</v>
      </c>
      <c r="J119">
        <v>1</v>
      </c>
      <c r="K119">
        <v>37.700000000000003</v>
      </c>
      <c r="L119">
        <v>6</v>
      </c>
      <c r="M119">
        <v>0.25</v>
      </c>
      <c r="N119">
        <v>0.17</v>
      </c>
      <c r="O119">
        <v>11.6</v>
      </c>
    </row>
    <row r="120" spans="1:15" x14ac:dyDescent="0.25">
      <c r="A120" s="13" t="s">
        <v>536</v>
      </c>
      <c r="B120" t="s">
        <v>537</v>
      </c>
      <c r="C120" s="1">
        <v>1087</v>
      </c>
      <c r="D120" s="7" t="s">
        <v>28</v>
      </c>
      <c r="E120" s="7" t="s">
        <v>29</v>
      </c>
      <c r="F120" s="7">
        <v>1.08</v>
      </c>
      <c r="G120">
        <v>1.65</v>
      </c>
      <c r="H120">
        <v>4.3600000000000003</v>
      </c>
      <c r="I120">
        <v>5.0999999999999996</v>
      </c>
      <c r="J120">
        <v>2</v>
      </c>
      <c r="K120">
        <v>-660.4</v>
      </c>
      <c r="L120">
        <v>7</v>
      </c>
      <c r="M120">
        <v>0.55000000000000004</v>
      </c>
      <c r="N120">
        <v>0.95</v>
      </c>
      <c r="O120">
        <v>10.1</v>
      </c>
    </row>
    <row r="121" spans="1:15" x14ac:dyDescent="0.25">
      <c r="A121" s="13" t="s">
        <v>69</v>
      </c>
      <c r="B121" t="s">
        <v>70</v>
      </c>
      <c r="C121" s="1">
        <v>33041</v>
      </c>
      <c r="D121" s="7" t="s">
        <v>17</v>
      </c>
      <c r="E121" s="7" t="s">
        <v>71</v>
      </c>
      <c r="F121">
        <v>4.6500000000000004</v>
      </c>
      <c r="G121">
        <v>2.11</v>
      </c>
      <c r="H121">
        <v>1.64</v>
      </c>
      <c r="I121" s="7">
        <v>0</v>
      </c>
      <c r="J121" t="s">
        <v>19</v>
      </c>
      <c r="K121">
        <v>108.6</v>
      </c>
      <c r="L121">
        <v>2</v>
      </c>
      <c r="M121">
        <v>0.24</v>
      </c>
      <c r="N121">
        <v>0.2</v>
      </c>
      <c r="O121">
        <v>56.6</v>
      </c>
    </row>
    <row r="122" spans="1:15" x14ac:dyDescent="0.25">
      <c r="A122" s="11" t="s">
        <v>15</v>
      </c>
      <c r="B122" s="3" t="s">
        <v>16</v>
      </c>
      <c r="C122" s="4">
        <v>115392</v>
      </c>
      <c r="D122" s="3" t="s">
        <v>17</v>
      </c>
      <c r="E122" s="3" t="s">
        <v>18</v>
      </c>
      <c r="F122" s="3">
        <v>7.15</v>
      </c>
      <c r="G122" s="3">
        <v>5.23</v>
      </c>
      <c r="H122" s="3">
        <v>1.25</v>
      </c>
      <c r="I122" s="3">
        <v>2.2799999999999998</v>
      </c>
      <c r="J122" s="3" t="s">
        <v>19</v>
      </c>
      <c r="K122" s="3">
        <v>26.1</v>
      </c>
      <c r="L122" s="3">
        <v>4</v>
      </c>
      <c r="M122" s="3">
        <v>2.2999999999999998</v>
      </c>
      <c r="N122" s="3">
        <v>2.6</v>
      </c>
      <c r="O122" s="3">
        <v>34.299999999999997</v>
      </c>
    </row>
    <row r="123" spans="1:15" x14ac:dyDescent="0.25">
      <c r="A123" s="13" t="s">
        <v>24</v>
      </c>
      <c r="B123" t="s">
        <v>25</v>
      </c>
      <c r="C123" s="1">
        <v>79407</v>
      </c>
      <c r="D123" s="7" t="s">
        <v>17</v>
      </c>
      <c r="E123" s="7" t="s">
        <v>18</v>
      </c>
      <c r="F123">
        <v>5.94</v>
      </c>
      <c r="G123">
        <v>4.66</v>
      </c>
      <c r="H123">
        <v>1.1299999999999999</v>
      </c>
      <c r="I123" s="7">
        <v>-6.74</v>
      </c>
      <c r="J123">
        <v>1</v>
      </c>
      <c r="K123">
        <v>52.3</v>
      </c>
      <c r="L123">
        <v>5</v>
      </c>
      <c r="M123">
        <v>1.61</v>
      </c>
      <c r="N123">
        <v>0.66</v>
      </c>
      <c r="O123">
        <v>26</v>
      </c>
    </row>
    <row r="124" spans="1:15" x14ac:dyDescent="0.25">
      <c r="A124" s="13" t="s">
        <v>67</v>
      </c>
      <c r="B124" t="s">
        <v>68</v>
      </c>
      <c r="C124" s="1">
        <v>36542</v>
      </c>
      <c r="D124" s="7" t="s">
        <v>17</v>
      </c>
      <c r="E124" s="7" t="s">
        <v>18</v>
      </c>
      <c r="F124" s="7">
        <v>1.85</v>
      </c>
      <c r="G124">
        <v>1.35</v>
      </c>
      <c r="H124">
        <v>2.12</v>
      </c>
      <c r="I124">
        <v>18.399999999999999</v>
      </c>
      <c r="J124">
        <v>1</v>
      </c>
      <c r="K124">
        <v>58.2</v>
      </c>
      <c r="L124">
        <v>7</v>
      </c>
      <c r="M124">
        <v>0.89</v>
      </c>
      <c r="N124">
        <v>0.94</v>
      </c>
      <c r="O124">
        <v>79.8</v>
      </c>
    </row>
    <row r="125" spans="1:15" x14ac:dyDescent="0.25">
      <c r="A125" s="13" t="s">
        <v>225</v>
      </c>
      <c r="B125" t="s">
        <v>225</v>
      </c>
      <c r="C125" s="1">
        <v>4501</v>
      </c>
      <c r="D125" s="7" t="s">
        <v>17</v>
      </c>
      <c r="E125" s="7" t="s">
        <v>18</v>
      </c>
      <c r="F125" s="7">
        <v>1.94</v>
      </c>
      <c r="G125">
        <v>3.26</v>
      </c>
      <c r="H125">
        <v>2.5499999999999998</v>
      </c>
      <c r="I125">
        <v>7.2</v>
      </c>
      <c r="J125" t="s">
        <v>19</v>
      </c>
      <c r="K125">
        <v>149</v>
      </c>
      <c r="L125">
        <v>7</v>
      </c>
      <c r="M125">
        <v>1.52</v>
      </c>
      <c r="N125">
        <v>1.71</v>
      </c>
      <c r="O125">
        <v>12.4</v>
      </c>
    </row>
    <row r="126" spans="1:15" x14ac:dyDescent="0.25">
      <c r="A126" s="13" t="s">
        <v>303</v>
      </c>
      <c r="B126" t="s">
        <v>304</v>
      </c>
      <c r="C126" s="1">
        <v>3040</v>
      </c>
      <c r="D126" s="7" t="s">
        <v>17</v>
      </c>
      <c r="E126" s="7" t="s">
        <v>18</v>
      </c>
      <c r="F126" s="7">
        <v>0.59</v>
      </c>
      <c r="G126">
        <v>0.9</v>
      </c>
      <c r="H126">
        <v>7.15</v>
      </c>
      <c r="I126" s="7">
        <v>-7.83</v>
      </c>
      <c r="J126">
        <v>4</v>
      </c>
      <c r="K126">
        <v>85.7</v>
      </c>
      <c r="L126">
        <v>3</v>
      </c>
      <c r="M126">
        <v>2.1999999999999999E-2</v>
      </c>
      <c r="N126">
        <v>-0.85</v>
      </c>
      <c r="O126">
        <v>52.7</v>
      </c>
    </row>
    <row r="127" spans="1:15" x14ac:dyDescent="0.25">
      <c r="A127" s="13" t="s">
        <v>526</v>
      </c>
      <c r="B127" t="s">
        <v>527</v>
      </c>
      <c r="C127" s="1">
        <v>1123</v>
      </c>
      <c r="D127" s="7" t="s">
        <v>17</v>
      </c>
      <c r="E127" s="7" t="s">
        <v>18</v>
      </c>
      <c r="F127" s="7">
        <v>1.99</v>
      </c>
      <c r="G127">
        <v>1.72</v>
      </c>
      <c r="H127">
        <v>2.25</v>
      </c>
      <c r="I127" s="7">
        <v>0</v>
      </c>
      <c r="J127">
        <v>1</v>
      </c>
      <c r="K127">
        <v>103.7</v>
      </c>
      <c r="L127">
        <v>5</v>
      </c>
      <c r="M127">
        <v>-0.11</v>
      </c>
      <c r="N127">
        <v>0.48</v>
      </c>
      <c r="O127">
        <v>20.5</v>
      </c>
    </row>
    <row r="128" spans="1:15" x14ac:dyDescent="0.25">
      <c r="A128" s="13" t="s">
        <v>628</v>
      </c>
      <c r="B128" t="s">
        <v>629</v>
      </c>
      <c r="C128">
        <v>738.6</v>
      </c>
      <c r="D128" s="7" t="s">
        <v>17</v>
      </c>
      <c r="E128" s="7" t="s">
        <v>18</v>
      </c>
      <c r="F128" s="7">
        <v>0.95</v>
      </c>
      <c r="G128">
        <v>0.7</v>
      </c>
      <c r="H128">
        <v>5.04</v>
      </c>
      <c r="I128" s="7">
        <v>0</v>
      </c>
      <c r="J128">
        <v>1</v>
      </c>
      <c r="K128">
        <v>127.5</v>
      </c>
      <c r="L128">
        <v>5</v>
      </c>
      <c r="M128">
        <v>0.28000000000000003</v>
      </c>
      <c r="N128">
        <v>0.57999999999999996</v>
      </c>
      <c r="O128">
        <v>98</v>
      </c>
    </row>
    <row r="129" spans="1:15" x14ac:dyDescent="0.25">
      <c r="A129" s="13" t="s">
        <v>666</v>
      </c>
      <c r="B129" t="s">
        <v>667</v>
      </c>
      <c r="C129">
        <v>582.6</v>
      </c>
      <c r="D129" s="7" t="s">
        <v>17</v>
      </c>
      <c r="E129" s="7" t="s">
        <v>18</v>
      </c>
      <c r="F129">
        <v>3.81</v>
      </c>
      <c r="G129">
        <v>0.2</v>
      </c>
      <c r="H129">
        <v>1.78</v>
      </c>
      <c r="I129" s="7">
        <v>0</v>
      </c>
      <c r="J129" t="s">
        <v>19</v>
      </c>
      <c r="K129" t="s">
        <v>19</v>
      </c>
      <c r="L129">
        <v>4</v>
      </c>
      <c r="M129">
        <v>0.11</v>
      </c>
      <c r="N129">
        <v>0.17</v>
      </c>
      <c r="O129">
        <v>48.8</v>
      </c>
    </row>
    <row r="130" spans="1:15" x14ac:dyDescent="0.25">
      <c r="A130" s="11" t="s">
        <v>294</v>
      </c>
      <c r="B130" s="3" t="s">
        <v>295</v>
      </c>
      <c r="C130" s="4">
        <v>3189</v>
      </c>
      <c r="D130" s="3" t="s">
        <v>17</v>
      </c>
      <c r="E130" s="3" t="s">
        <v>296</v>
      </c>
      <c r="F130" s="3">
        <v>5.31</v>
      </c>
      <c r="G130" s="3">
        <v>3.37</v>
      </c>
      <c r="H130" s="3">
        <v>1.81</v>
      </c>
      <c r="I130" s="3">
        <v>19.600000000000001</v>
      </c>
      <c r="J130" s="3" t="s">
        <v>19</v>
      </c>
      <c r="K130" s="3">
        <v>66.099999999999994</v>
      </c>
      <c r="L130" s="3">
        <v>6</v>
      </c>
      <c r="M130" s="3">
        <v>0.43</v>
      </c>
      <c r="N130" s="3">
        <v>0.74</v>
      </c>
      <c r="O130" s="3">
        <v>7.7</v>
      </c>
    </row>
    <row r="131" spans="1:15" x14ac:dyDescent="0.25">
      <c r="A131" s="13" t="s">
        <v>299</v>
      </c>
      <c r="B131" t="s">
        <v>300</v>
      </c>
      <c r="C131" s="1">
        <v>3129</v>
      </c>
      <c r="D131" s="7" t="s">
        <v>17</v>
      </c>
      <c r="E131" s="7" t="s">
        <v>296</v>
      </c>
      <c r="F131">
        <v>4.41</v>
      </c>
      <c r="G131">
        <v>2.92</v>
      </c>
      <c r="H131">
        <v>1.97</v>
      </c>
      <c r="I131">
        <v>12.9</v>
      </c>
      <c r="J131" t="s">
        <v>19</v>
      </c>
      <c r="K131">
        <v>144.6</v>
      </c>
      <c r="L131">
        <v>8</v>
      </c>
      <c r="M131">
        <v>1.04</v>
      </c>
      <c r="N131">
        <v>0.78</v>
      </c>
      <c r="O131">
        <v>78.900000000000006</v>
      </c>
    </row>
    <row r="132" spans="1:15" x14ac:dyDescent="0.25">
      <c r="A132" s="13" t="s">
        <v>348</v>
      </c>
      <c r="B132" t="s">
        <v>349</v>
      </c>
      <c r="C132" s="1">
        <v>2407</v>
      </c>
      <c r="D132" s="7" t="s">
        <v>17</v>
      </c>
      <c r="E132" s="7" t="s">
        <v>296</v>
      </c>
      <c r="F132">
        <v>3.24</v>
      </c>
      <c r="G132">
        <v>1.82</v>
      </c>
      <c r="H132">
        <v>2.4700000000000002</v>
      </c>
      <c r="I132">
        <v>16.399999999999999</v>
      </c>
      <c r="J132">
        <v>1</v>
      </c>
      <c r="K132">
        <v>20</v>
      </c>
      <c r="L132">
        <v>7</v>
      </c>
      <c r="M132">
        <v>0.46</v>
      </c>
      <c r="N132">
        <v>0.81</v>
      </c>
      <c r="O132">
        <v>-5.0599999999999996</v>
      </c>
    </row>
    <row r="133" spans="1:15" x14ac:dyDescent="0.25">
      <c r="A133" s="13" t="s">
        <v>426</v>
      </c>
      <c r="B133" t="s">
        <v>427</v>
      </c>
      <c r="C133" s="1">
        <v>1535</v>
      </c>
      <c r="D133" s="7" t="s">
        <v>17</v>
      </c>
      <c r="E133" s="7" t="s">
        <v>296</v>
      </c>
      <c r="F133">
        <v>4.41</v>
      </c>
      <c r="G133">
        <v>3.79</v>
      </c>
      <c r="H133">
        <v>2.77</v>
      </c>
      <c r="I133">
        <v>32</v>
      </c>
      <c r="J133">
        <v>1</v>
      </c>
      <c r="K133">
        <v>82.3</v>
      </c>
      <c r="L133">
        <v>7</v>
      </c>
      <c r="M133">
        <v>1.2</v>
      </c>
      <c r="N133">
        <v>2.9</v>
      </c>
      <c r="O133">
        <v>10.1</v>
      </c>
    </row>
    <row r="134" spans="1:15" x14ac:dyDescent="0.25">
      <c r="A134" s="13" t="s">
        <v>608</v>
      </c>
      <c r="B134" t="s">
        <v>609</v>
      </c>
      <c r="C134">
        <v>801.6</v>
      </c>
      <c r="D134" s="7" t="s">
        <v>17</v>
      </c>
      <c r="E134" s="7" t="s">
        <v>296</v>
      </c>
      <c r="F134">
        <v>3.35</v>
      </c>
      <c r="G134">
        <v>2.33</v>
      </c>
      <c r="H134">
        <v>1.46</v>
      </c>
      <c r="I134">
        <v>13.6</v>
      </c>
      <c r="J134">
        <v>1</v>
      </c>
      <c r="K134">
        <v>15.9</v>
      </c>
      <c r="L134">
        <v>7</v>
      </c>
      <c r="M134">
        <v>0.28999999999999998</v>
      </c>
      <c r="N134">
        <v>0.8</v>
      </c>
      <c r="O134">
        <v>38.5</v>
      </c>
    </row>
    <row r="135" spans="1:15" x14ac:dyDescent="0.25">
      <c r="A135" s="13" t="s">
        <v>695</v>
      </c>
      <c r="B135" t="s">
        <v>696</v>
      </c>
      <c r="C135">
        <v>510.9</v>
      </c>
      <c r="D135" s="7" t="s">
        <v>17</v>
      </c>
      <c r="E135" s="7" t="s">
        <v>296</v>
      </c>
      <c r="F135" s="7">
        <v>1.99</v>
      </c>
      <c r="G135">
        <v>1.55</v>
      </c>
      <c r="H135">
        <v>3.78</v>
      </c>
      <c r="I135" s="7">
        <v>-100</v>
      </c>
      <c r="J135">
        <v>4</v>
      </c>
      <c r="K135">
        <v>14.7</v>
      </c>
      <c r="L135">
        <v>6</v>
      </c>
      <c r="M135">
        <v>0.12</v>
      </c>
      <c r="N135">
        <v>0.3</v>
      </c>
      <c r="O135">
        <v>8.17</v>
      </c>
    </row>
    <row r="136" spans="1:15" x14ac:dyDescent="0.25">
      <c r="A136" s="11" t="s">
        <v>20</v>
      </c>
      <c r="B136" s="3" t="s">
        <v>21</v>
      </c>
      <c r="C136" s="4">
        <v>111807</v>
      </c>
      <c r="D136" s="3" t="s">
        <v>22</v>
      </c>
      <c r="E136" s="3" t="s">
        <v>23</v>
      </c>
      <c r="F136" s="3">
        <v>5.87</v>
      </c>
      <c r="G136" s="3">
        <v>4.26</v>
      </c>
      <c r="H136" s="3">
        <v>1.62</v>
      </c>
      <c r="I136" s="3">
        <v>7.58</v>
      </c>
      <c r="J136" s="3">
        <v>2</v>
      </c>
      <c r="K136" s="3">
        <v>119.1</v>
      </c>
      <c r="L136" s="3">
        <v>4</v>
      </c>
      <c r="M136" s="3">
        <v>0.32</v>
      </c>
      <c r="N136" s="3">
        <v>0.68</v>
      </c>
      <c r="O136" s="3">
        <v>4.87</v>
      </c>
    </row>
    <row r="137" spans="1:15" x14ac:dyDescent="0.25">
      <c r="A137" s="13" t="s">
        <v>45</v>
      </c>
      <c r="B137" t="s">
        <v>46</v>
      </c>
      <c r="C137" s="1">
        <v>60905</v>
      </c>
      <c r="D137" s="7" t="s">
        <v>22</v>
      </c>
      <c r="E137" s="7" t="s">
        <v>23</v>
      </c>
      <c r="F137">
        <v>4.13</v>
      </c>
      <c r="G137">
        <v>9.7000000000000003E-2</v>
      </c>
      <c r="H137">
        <v>2.33</v>
      </c>
      <c r="I137" s="7">
        <v>0</v>
      </c>
      <c r="J137">
        <v>2</v>
      </c>
      <c r="K137" s="7">
        <v>207</v>
      </c>
      <c r="L137">
        <v>3</v>
      </c>
      <c r="M137">
        <v>-0.14000000000000001</v>
      </c>
      <c r="N137">
        <v>2.8000000000000001E-2</v>
      </c>
      <c r="O137">
        <v>4.91</v>
      </c>
    </row>
    <row r="138" spans="1:15" x14ac:dyDescent="0.25">
      <c r="A138" s="13" t="s">
        <v>56</v>
      </c>
      <c r="B138" t="s">
        <v>57</v>
      </c>
      <c r="C138" s="1">
        <v>44101</v>
      </c>
      <c r="D138" s="7" t="s">
        <v>22</v>
      </c>
      <c r="E138" s="7" t="s">
        <v>23</v>
      </c>
      <c r="F138">
        <v>3.63</v>
      </c>
      <c r="G138">
        <v>2.5099999999999998</v>
      </c>
      <c r="H138">
        <v>2.81</v>
      </c>
      <c r="I138">
        <v>23</v>
      </c>
      <c r="J138">
        <v>3</v>
      </c>
      <c r="K138" s="7">
        <v>372.5</v>
      </c>
      <c r="L138">
        <v>2</v>
      </c>
      <c r="M138">
        <v>0.13</v>
      </c>
      <c r="N138">
        <v>2E-3</v>
      </c>
      <c r="O138">
        <v>20.9</v>
      </c>
    </row>
    <row r="139" spans="1:15" x14ac:dyDescent="0.25">
      <c r="A139" s="13" t="s">
        <v>58</v>
      </c>
      <c r="B139" t="s">
        <v>59</v>
      </c>
      <c r="C139" s="1">
        <v>41197</v>
      </c>
      <c r="D139" s="7" t="s">
        <v>22</v>
      </c>
      <c r="E139" s="7" t="s">
        <v>23</v>
      </c>
      <c r="F139" s="7">
        <v>1.1499999999999999</v>
      </c>
      <c r="G139" t="s">
        <v>19</v>
      </c>
      <c r="H139">
        <v>6.77</v>
      </c>
      <c r="I139" s="7">
        <v>0</v>
      </c>
      <c r="J139">
        <v>1</v>
      </c>
      <c r="K139" s="7">
        <v>241.6</v>
      </c>
      <c r="L139">
        <v>2</v>
      </c>
      <c r="M139">
        <v>-1.01</v>
      </c>
      <c r="N139">
        <v>0.1</v>
      </c>
      <c r="O139">
        <v>-10.199999999999999</v>
      </c>
    </row>
    <row r="140" spans="1:15" x14ac:dyDescent="0.25">
      <c r="A140" s="13" t="s">
        <v>80</v>
      </c>
      <c r="B140" t="s">
        <v>81</v>
      </c>
      <c r="C140" s="1">
        <v>26246</v>
      </c>
      <c r="D140" s="7" t="s">
        <v>22</v>
      </c>
      <c r="E140" s="7" t="s">
        <v>23</v>
      </c>
      <c r="F140">
        <v>4.5999999999999996</v>
      </c>
      <c r="G140">
        <v>3.67</v>
      </c>
      <c r="H140">
        <v>1.98</v>
      </c>
      <c r="I140">
        <v>6.22</v>
      </c>
      <c r="J140">
        <v>1</v>
      </c>
      <c r="K140" s="7">
        <v>204.4</v>
      </c>
      <c r="L140">
        <v>5</v>
      </c>
      <c r="M140">
        <v>1.68</v>
      </c>
      <c r="N140">
        <v>1.3</v>
      </c>
      <c r="O140">
        <v>13</v>
      </c>
    </row>
    <row r="141" spans="1:15" x14ac:dyDescent="0.25">
      <c r="A141" s="13" t="s">
        <v>231</v>
      </c>
      <c r="B141" t="s">
        <v>232</v>
      </c>
      <c r="C141" s="1">
        <v>4334</v>
      </c>
      <c r="D141" s="7" t="s">
        <v>22</v>
      </c>
      <c r="E141" s="7" t="s">
        <v>23</v>
      </c>
      <c r="F141">
        <v>4.21</v>
      </c>
      <c r="G141">
        <v>6.17</v>
      </c>
      <c r="H141">
        <v>1.34</v>
      </c>
      <c r="I141">
        <v>9.07</v>
      </c>
      <c r="J141" t="s">
        <v>19</v>
      </c>
      <c r="K141" s="7">
        <v>243.6</v>
      </c>
      <c r="L141">
        <v>7</v>
      </c>
      <c r="M141">
        <v>0.7</v>
      </c>
      <c r="N141">
        <v>1.29</v>
      </c>
      <c r="O141">
        <v>11.8</v>
      </c>
    </row>
    <row r="142" spans="1:15" x14ac:dyDescent="0.25">
      <c r="A142" s="13" t="s">
        <v>355</v>
      </c>
      <c r="B142" t="s">
        <v>356</v>
      </c>
      <c r="C142" s="1">
        <v>2336</v>
      </c>
      <c r="D142" s="7" t="s">
        <v>22</v>
      </c>
      <c r="E142" s="7" t="s">
        <v>23</v>
      </c>
      <c r="F142">
        <v>3.69</v>
      </c>
      <c r="G142">
        <v>4.91</v>
      </c>
      <c r="H142">
        <v>2.2200000000000002</v>
      </c>
      <c r="I142" s="7">
        <v>-3.58</v>
      </c>
      <c r="J142">
        <v>2</v>
      </c>
      <c r="K142">
        <v>183.3</v>
      </c>
      <c r="L142">
        <v>7</v>
      </c>
      <c r="M142">
        <v>0.56000000000000005</v>
      </c>
      <c r="N142">
        <v>1.06</v>
      </c>
      <c r="O142">
        <v>10.9</v>
      </c>
    </row>
    <row r="143" spans="1:15" x14ac:dyDescent="0.25">
      <c r="A143" s="13" t="s">
        <v>379</v>
      </c>
      <c r="B143" t="s">
        <v>380</v>
      </c>
      <c r="C143" s="1">
        <v>1967</v>
      </c>
      <c r="D143" s="7" t="s">
        <v>22</v>
      </c>
      <c r="E143" s="7" t="s">
        <v>23</v>
      </c>
      <c r="F143" s="7">
        <v>1.06</v>
      </c>
      <c r="G143" t="s">
        <v>19</v>
      </c>
      <c r="H143">
        <v>6.05</v>
      </c>
      <c r="I143" s="7">
        <v>0</v>
      </c>
      <c r="J143" t="s">
        <v>19</v>
      </c>
      <c r="K143">
        <v>128.19999999999999</v>
      </c>
      <c r="L143">
        <v>1</v>
      </c>
      <c r="M143" t="s">
        <v>19</v>
      </c>
      <c r="N143">
        <v>6.3E-2</v>
      </c>
      <c r="O143">
        <v>53.9</v>
      </c>
    </row>
    <row r="144" spans="1:15" x14ac:dyDescent="0.25">
      <c r="A144" s="13" t="s">
        <v>493</v>
      </c>
      <c r="B144" t="s">
        <v>494</v>
      </c>
      <c r="C144" s="1">
        <v>1235</v>
      </c>
      <c r="D144" s="7" t="s">
        <v>22</v>
      </c>
      <c r="E144" s="7" t="s">
        <v>23</v>
      </c>
      <c r="F144">
        <v>3.09</v>
      </c>
      <c r="G144">
        <v>2.5099999999999998</v>
      </c>
      <c r="H144">
        <v>3.08</v>
      </c>
      <c r="I144">
        <v>22.2</v>
      </c>
      <c r="J144">
        <v>2</v>
      </c>
      <c r="K144" s="9">
        <v>1066</v>
      </c>
      <c r="L144">
        <v>6</v>
      </c>
      <c r="M144">
        <v>0.11</v>
      </c>
      <c r="N144">
        <v>0.33</v>
      </c>
      <c r="O144">
        <v>16</v>
      </c>
    </row>
    <row r="145" spans="1:15" x14ac:dyDescent="0.25">
      <c r="A145" s="13" t="s">
        <v>540</v>
      </c>
      <c r="B145" t="s">
        <v>541</v>
      </c>
      <c r="C145" s="1">
        <v>1075</v>
      </c>
      <c r="D145" s="7" t="s">
        <v>22</v>
      </c>
      <c r="E145" s="7" t="s">
        <v>23</v>
      </c>
      <c r="F145">
        <v>3.06</v>
      </c>
      <c r="G145">
        <v>2.57</v>
      </c>
      <c r="H145">
        <v>2.85</v>
      </c>
      <c r="I145">
        <v>16.100000000000001</v>
      </c>
      <c r="J145" t="s">
        <v>19</v>
      </c>
      <c r="K145">
        <v>132.30000000000001</v>
      </c>
      <c r="L145">
        <v>8</v>
      </c>
      <c r="M145">
        <v>0.65</v>
      </c>
      <c r="N145">
        <v>1.27</v>
      </c>
      <c r="O145">
        <v>13.3</v>
      </c>
    </row>
    <row r="146" spans="1:15" x14ac:dyDescent="0.25">
      <c r="A146" s="13" t="s">
        <v>622</v>
      </c>
      <c r="B146" t="s">
        <v>623</v>
      </c>
      <c r="C146">
        <v>765.7</v>
      </c>
      <c r="D146" s="7" t="s">
        <v>22</v>
      </c>
      <c r="E146" s="7" t="s">
        <v>23</v>
      </c>
      <c r="F146" s="7">
        <v>2.78</v>
      </c>
      <c r="G146">
        <v>0.22</v>
      </c>
      <c r="H146">
        <v>3.83</v>
      </c>
      <c r="I146" s="7">
        <v>0</v>
      </c>
      <c r="J146" t="s">
        <v>19</v>
      </c>
      <c r="K146">
        <v>112.7</v>
      </c>
      <c r="L146">
        <v>1</v>
      </c>
      <c r="M146" t="s">
        <v>19</v>
      </c>
      <c r="N146">
        <v>0.25</v>
      </c>
      <c r="O146">
        <v>19.5</v>
      </c>
    </row>
    <row r="147" spans="1:15" x14ac:dyDescent="0.25">
      <c r="A147" s="13" t="s">
        <v>632</v>
      </c>
      <c r="B147" t="s">
        <v>633</v>
      </c>
      <c r="C147">
        <v>725.8</v>
      </c>
      <c r="D147" s="7" t="s">
        <v>22</v>
      </c>
      <c r="E147" s="7" t="s">
        <v>23</v>
      </c>
      <c r="F147">
        <v>4.29</v>
      </c>
      <c r="G147">
        <v>1.54</v>
      </c>
      <c r="H147">
        <v>2.78</v>
      </c>
      <c r="I147" s="7">
        <v>0</v>
      </c>
      <c r="J147">
        <v>1</v>
      </c>
      <c r="K147">
        <v>125.3</v>
      </c>
      <c r="L147">
        <v>6</v>
      </c>
      <c r="M147">
        <v>-1.37</v>
      </c>
      <c r="N147">
        <v>7</v>
      </c>
      <c r="O147">
        <v>23.2</v>
      </c>
    </row>
    <row r="148" spans="1:15" x14ac:dyDescent="0.25">
      <c r="A148" s="11" t="s">
        <v>381</v>
      </c>
      <c r="B148" s="3" t="s">
        <v>382</v>
      </c>
      <c r="C148" s="4">
        <v>1946</v>
      </c>
      <c r="D148" s="3" t="s">
        <v>22</v>
      </c>
      <c r="E148" s="3" t="s">
        <v>383</v>
      </c>
      <c r="F148" s="3">
        <v>4.91</v>
      </c>
      <c r="G148" s="3">
        <v>5.49</v>
      </c>
      <c r="H148" s="3">
        <v>1.58</v>
      </c>
      <c r="I148" s="3">
        <v>2.72</v>
      </c>
      <c r="J148" s="3" t="s">
        <v>19</v>
      </c>
      <c r="K148" s="3" t="s">
        <v>19</v>
      </c>
      <c r="L148" s="3">
        <v>4</v>
      </c>
      <c r="M148" s="3">
        <v>1.6E-2</v>
      </c>
      <c r="N148" s="3">
        <v>0.19</v>
      </c>
      <c r="O148" s="3">
        <v>-10.7</v>
      </c>
    </row>
    <row r="149" spans="1:15" x14ac:dyDescent="0.25">
      <c r="A149" s="13" t="s">
        <v>644</v>
      </c>
      <c r="B149" t="s">
        <v>645</v>
      </c>
      <c r="C149">
        <v>669.6</v>
      </c>
      <c r="D149" s="7" t="s">
        <v>22</v>
      </c>
      <c r="E149" s="7" t="s">
        <v>383</v>
      </c>
      <c r="F149">
        <v>4.67</v>
      </c>
      <c r="G149">
        <v>4.29</v>
      </c>
      <c r="H149">
        <v>1</v>
      </c>
      <c r="I149" s="7">
        <v>0</v>
      </c>
      <c r="J149">
        <v>1</v>
      </c>
      <c r="K149">
        <v>9.06</v>
      </c>
      <c r="L149">
        <v>3</v>
      </c>
      <c r="M149" t="s">
        <v>19</v>
      </c>
      <c r="N149">
        <v>7.6999999999999999E-2</v>
      </c>
      <c r="O149" t="s">
        <v>19</v>
      </c>
    </row>
    <row r="150" spans="1:15" x14ac:dyDescent="0.25">
      <c r="A150" s="13" t="s">
        <v>335</v>
      </c>
      <c r="B150" t="s">
        <v>336</v>
      </c>
      <c r="C150" s="1">
        <v>2459</v>
      </c>
      <c r="D150" t="s">
        <v>22</v>
      </c>
      <c r="E150" t="s">
        <v>337</v>
      </c>
      <c r="F150">
        <v>3.61</v>
      </c>
      <c r="G150">
        <v>4.74</v>
      </c>
      <c r="H150">
        <v>1.84</v>
      </c>
      <c r="I150">
        <v>7.76</v>
      </c>
      <c r="J150" t="s">
        <v>19</v>
      </c>
      <c r="K150">
        <v>36.4</v>
      </c>
      <c r="L150">
        <v>6</v>
      </c>
      <c r="M150">
        <v>0.13</v>
      </c>
      <c r="N150">
        <v>0.14000000000000001</v>
      </c>
      <c r="O150">
        <v>10.7</v>
      </c>
    </row>
    <row r="151" spans="1:15" x14ac:dyDescent="0.25">
      <c r="A151" s="13" t="s">
        <v>60</v>
      </c>
      <c r="B151" t="s">
        <v>61</v>
      </c>
      <c r="C151" s="1">
        <v>40173</v>
      </c>
      <c r="D151" s="7" t="s">
        <v>22</v>
      </c>
      <c r="E151" s="7" t="s">
        <v>62</v>
      </c>
      <c r="F151" s="7">
        <v>2.69</v>
      </c>
      <c r="G151">
        <v>3.43</v>
      </c>
      <c r="H151">
        <v>2.79</v>
      </c>
      <c r="I151">
        <v>13.2</v>
      </c>
      <c r="J151" t="s">
        <v>19</v>
      </c>
      <c r="K151">
        <v>64.900000000000006</v>
      </c>
      <c r="L151">
        <v>4</v>
      </c>
      <c r="M151">
        <v>0.49</v>
      </c>
      <c r="N151">
        <v>0.88</v>
      </c>
      <c r="O151">
        <v>11.6</v>
      </c>
    </row>
    <row r="152" spans="1:15" x14ac:dyDescent="0.25">
      <c r="A152" s="13" t="s">
        <v>88</v>
      </c>
      <c r="B152" t="s">
        <v>89</v>
      </c>
      <c r="C152" s="1">
        <v>20144</v>
      </c>
      <c r="D152" s="7" t="s">
        <v>22</v>
      </c>
      <c r="E152" s="7" t="s">
        <v>62</v>
      </c>
      <c r="F152">
        <v>4.5599999999999996</v>
      </c>
      <c r="G152">
        <v>6.05</v>
      </c>
      <c r="H152">
        <v>2.2000000000000002</v>
      </c>
      <c r="I152" s="7">
        <v>-5.49</v>
      </c>
      <c r="J152">
        <v>3</v>
      </c>
      <c r="K152">
        <v>72.2</v>
      </c>
      <c r="L152">
        <v>3</v>
      </c>
      <c r="M152">
        <v>0.56999999999999995</v>
      </c>
      <c r="N152">
        <v>0.48</v>
      </c>
      <c r="O152">
        <v>11.2</v>
      </c>
    </row>
    <row r="153" spans="1:15" x14ac:dyDescent="0.25">
      <c r="A153" s="13" t="s">
        <v>128</v>
      </c>
      <c r="B153" t="s">
        <v>129</v>
      </c>
      <c r="C153" s="1">
        <v>10074</v>
      </c>
      <c r="D153" s="7" t="s">
        <v>22</v>
      </c>
      <c r="E153" s="7" t="s">
        <v>62</v>
      </c>
      <c r="F153">
        <v>4.9800000000000004</v>
      </c>
      <c r="G153">
        <v>3.82</v>
      </c>
      <c r="H153">
        <v>1.97</v>
      </c>
      <c r="I153">
        <v>38.4</v>
      </c>
      <c r="J153">
        <v>2</v>
      </c>
      <c r="K153">
        <v>41.1</v>
      </c>
      <c r="L153">
        <v>4</v>
      </c>
      <c r="M153">
        <v>-2.3E-2</v>
      </c>
      <c r="N153">
        <v>0.13</v>
      </c>
      <c r="O153">
        <v>8.2799999999999994</v>
      </c>
    </row>
    <row r="154" spans="1:15" x14ac:dyDescent="0.25">
      <c r="A154" s="13" t="s">
        <v>145</v>
      </c>
      <c r="B154" t="s">
        <v>146</v>
      </c>
      <c r="C154" s="1">
        <v>8740</v>
      </c>
      <c r="D154" s="7" t="s">
        <v>22</v>
      </c>
      <c r="E154" s="7" t="s">
        <v>62</v>
      </c>
      <c r="F154">
        <v>4.9000000000000004</v>
      </c>
      <c r="G154">
        <v>6.68</v>
      </c>
      <c r="H154">
        <v>1.34</v>
      </c>
      <c r="I154">
        <v>6.83</v>
      </c>
      <c r="J154" t="s">
        <v>19</v>
      </c>
      <c r="K154">
        <v>35.4</v>
      </c>
      <c r="L154">
        <v>4</v>
      </c>
      <c r="M154">
        <v>-7.9000000000000001E-2</v>
      </c>
      <c r="N154">
        <v>0.2</v>
      </c>
      <c r="O154">
        <v>21.2</v>
      </c>
    </row>
    <row r="155" spans="1:15" x14ac:dyDescent="0.25">
      <c r="A155" s="13" t="s">
        <v>219</v>
      </c>
      <c r="B155" t="s">
        <v>220</v>
      </c>
      <c r="C155" s="1">
        <v>4822</v>
      </c>
      <c r="D155" s="7" t="s">
        <v>22</v>
      </c>
      <c r="E155" s="7" t="s">
        <v>62</v>
      </c>
      <c r="F155">
        <v>3.39</v>
      </c>
      <c r="G155">
        <v>2.4300000000000002</v>
      </c>
      <c r="H155">
        <v>1.23</v>
      </c>
      <c r="I155">
        <v>38.9</v>
      </c>
      <c r="J155" t="s">
        <v>19</v>
      </c>
      <c r="K155">
        <v>8.34</v>
      </c>
      <c r="L155">
        <v>4</v>
      </c>
      <c r="M155">
        <v>8.3000000000000004E-2</v>
      </c>
      <c r="N155">
        <v>0.36</v>
      </c>
      <c r="O155">
        <v>23.1</v>
      </c>
    </row>
    <row r="156" spans="1:15" x14ac:dyDescent="0.25">
      <c r="A156" s="13" t="s">
        <v>221</v>
      </c>
      <c r="B156" t="s">
        <v>222</v>
      </c>
      <c r="C156" s="1">
        <v>4665</v>
      </c>
      <c r="D156" s="7" t="s">
        <v>22</v>
      </c>
      <c r="E156" s="7" t="s">
        <v>62</v>
      </c>
      <c r="F156">
        <v>8.65</v>
      </c>
      <c r="G156">
        <v>2.69</v>
      </c>
      <c r="H156">
        <v>1</v>
      </c>
      <c r="I156" s="7">
        <v>0</v>
      </c>
      <c r="J156" t="s">
        <v>19</v>
      </c>
      <c r="K156">
        <v>21.2</v>
      </c>
      <c r="L156">
        <v>3</v>
      </c>
      <c r="M156">
        <v>0.11</v>
      </c>
      <c r="N156">
        <v>0.27</v>
      </c>
      <c r="O156">
        <v>-6.52</v>
      </c>
    </row>
    <row r="157" spans="1:15" x14ac:dyDescent="0.25">
      <c r="A157" s="13" t="s">
        <v>235</v>
      </c>
      <c r="B157" t="s">
        <v>236</v>
      </c>
      <c r="C157" s="1">
        <v>4157</v>
      </c>
      <c r="D157" s="7" t="s">
        <v>22</v>
      </c>
      <c r="E157" s="7" t="s">
        <v>62</v>
      </c>
      <c r="F157">
        <v>3.58</v>
      </c>
      <c r="G157">
        <v>5.62</v>
      </c>
      <c r="H157">
        <v>2.1</v>
      </c>
      <c r="I157" s="7">
        <v>-44.1</v>
      </c>
      <c r="J157">
        <v>3</v>
      </c>
      <c r="K157">
        <v>40.299999999999997</v>
      </c>
      <c r="L157">
        <v>3</v>
      </c>
      <c r="M157">
        <v>0.62</v>
      </c>
      <c r="N157">
        <v>0.13</v>
      </c>
      <c r="O157">
        <v>4.96</v>
      </c>
    </row>
    <row r="158" spans="1:15" x14ac:dyDescent="0.25">
      <c r="A158" s="13" t="s">
        <v>249</v>
      </c>
      <c r="B158" t="s">
        <v>250</v>
      </c>
      <c r="C158" s="1">
        <v>3905</v>
      </c>
      <c r="D158" s="7" t="s">
        <v>22</v>
      </c>
      <c r="E158" s="7" t="s">
        <v>62</v>
      </c>
      <c r="F158">
        <v>6.54</v>
      </c>
      <c r="G158">
        <v>3.44</v>
      </c>
      <c r="H158">
        <v>1.03</v>
      </c>
      <c r="I158">
        <v>11.8</v>
      </c>
      <c r="J158">
        <v>1</v>
      </c>
      <c r="K158">
        <v>36.200000000000003</v>
      </c>
      <c r="L158">
        <v>8</v>
      </c>
      <c r="M158">
        <v>0.59</v>
      </c>
      <c r="N158">
        <v>1.03</v>
      </c>
      <c r="O158">
        <v>4.68</v>
      </c>
    </row>
    <row r="159" spans="1:15" x14ac:dyDescent="0.25">
      <c r="A159" s="13" t="s">
        <v>338</v>
      </c>
      <c r="B159" t="s">
        <v>339</v>
      </c>
      <c r="C159" s="1">
        <v>2457</v>
      </c>
      <c r="D159" s="7" t="s">
        <v>22</v>
      </c>
      <c r="E159" s="7" t="s">
        <v>62</v>
      </c>
      <c r="F159">
        <v>3.2</v>
      </c>
      <c r="G159">
        <v>0.25</v>
      </c>
      <c r="H159">
        <v>1.96</v>
      </c>
      <c r="I159" s="7">
        <v>0</v>
      </c>
      <c r="J159" t="s">
        <v>19</v>
      </c>
      <c r="K159">
        <v>72.3</v>
      </c>
      <c r="L159">
        <v>3</v>
      </c>
      <c r="M159" t="s">
        <v>19</v>
      </c>
      <c r="N159">
        <v>0.13</v>
      </c>
      <c r="O159">
        <v>8.26</v>
      </c>
    </row>
    <row r="160" spans="1:15" x14ac:dyDescent="0.25">
      <c r="A160" s="13" t="s">
        <v>342</v>
      </c>
      <c r="B160" t="s">
        <v>343</v>
      </c>
      <c r="C160" s="1">
        <v>2455</v>
      </c>
      <c r="D160" s="7" t="s">
        <v>22</v>
      </c>
      <c r="E160" s="7" t="s">
        <v>62</v>
      </c>
      <c r="F160">
        <v>5.3</v>
      </c>
      <c r="G160">
        <v>4.8499999999999996</v>
      </c>
      <c r="H160">
        <v>1.28</v>
      </c>
      <c r="I160">
        <v>3.51</v>
      </c>
      <c r="J160">
        <v>2</v>
      </c>
      <c r="K160">
        <v>0.49</v>
      </c>
      <c r="L160">
        <v>5</v>
      </c>
      <c r="M160">
        <v>1.04</v>
      </c>
      <c r="N160">
        <v>0.74</v>
      </c>
      <c r="O160">
        <v>-0.95</v>
      </c>
    </row>
    <row r="161" spans="1:15" x14ac:dyDescent="0.25">
      <c r="A161" s="11" t="s">
        <v>344</v>
      </c>
      <c r="B161" s="3" t="s">
        <v>345</v>
      </c>
      <c r="C161" s="4">
        <v>2450</v>
      </c>
      <c r="D161" s="3" t="s">
        <v>22</v>
      </c>
      <c r="E161" s="3" t="s">
        <v>62</v>
      </c>
      <c r="F161" s="3">
        <v>6.07</v>
      </c>
      <c r="G161" s="3">
        <v>6.23</v>
      </c>
      <c r="H161" s="3">
        <v>1.39</v>
      </c>
      <c r="I161" s="3">
        <v>6.19</v>
      </c>
      <c r="J161" s="3">
        <v>1</v>
      </c>
      <c r="K161" s="3">
        <v>14.7</v>
      </c>
      <c r="L161" s="3">
        <v>3</v>
      </c>
      <c r="M161" s="3">
        <v>0.96</v>
      </c>
      <c r="N161" s="3">
        <v>0.47</v>
      </c>
      <c r="O161" s="3">
        <v>-1.41</v>
      </c>
    </row>
    <row r="162" spans="1:15" x14ac:dyDescent="0.25">
      <c r="A162" s="13" t="s">
        <v>365</v>
      </c>
      <c r="B162" t="s">
        <v>366</v>
      </c>
      <c r="C162" s="1">
        <v>2295</v>
      </c>
      <c r="D162" s="7" t="s">
        <v>22</v>
      </c>
      <c r="E162" s="7" t="s">
        <v>62</v>
      </c>
      <c r="F162">
        <v>3.05</v>
      </c>
      <c r="G162">
        <v>3.43</v>
      </c>
      <c r="H162">
        <v>1.86</v>
      </c>
      <c r="I162">
        <v>6.59</v>
      </c>
      <c r="J162" t="s">
        <v>19</v>
      </c>
      <c r="K162" s="7">
        <v>212.1</v>
      </c>
      <c r="L162">
        <v>7</v>
      </c>
      <c r="M162">
        <v>0.35</v>
      </c>
      <c r="N162">
        <v>0.67</v>
      </c>
      <c r="O162">
        <v>12.3</v>
      </c>
    </row>
    <row r="163" spans="1:15" x14ac:dyDescent="0.25">
      <c r="A163" s="13" t="s">
        <v>391</v>
      </c>
      <c r="B163" t="s">
        <v>392</v>
      </c>
      <c r="C163" s="1">
        <v>1859</v>
      </c>
      <c r="D163" s="7" t="s">
        <v>22</v>
      </c>
      <c r="E163" s="7" t="s">
        <v>62</v>
      </c>
      <c r="F163">
        <v>6.49</v>
      </c>
      <c r="G163">
        <v>7.48</v>
      </c>
      <c r="H163">
        <v>0.86</v>
      </c>
      <c r="I163">
        <v>29.1</v>
      </c>
      <c r="J163" t="s">
        <v>19</v>
      </c>
      <c r="K163">
        <v>74.5</v>
      </c>
      <c r="L163">
        <v>2</v>
      </c>
      <c r="M163">
        <v>1.04</v>
      </c>
      <c r="N163">
        <v>0.96</v>
      </c>
      <c r="O163">
        <v>23.9</v>
      </c>
    </row>
    <row r="164" spans="1:15" x14ac:dyDescent="0.25">
      <c r="A164" s="13" t="s">
        <v>418</v>
      </c>
      <c r="B164" t="s">
        <v>419</v>
      </c>
      <c r="C164" s="1">
        <v>1580</v>
      </c>
      <c r="D164" s="7" t="s">
        <v>22</v>
      </c>
      <c r="E164" s="7" t="s">
        <v>62</v>
      </c>
      <c r="F164">
        <v>3.93</v>
      </c>
      <c r="G164">
        <v>5.33</v>
      </c>
      <c r="H164">
        <v>2.14</v>
      </c>
      <c r="I164">
        <v>6.09</v>
      </c>
      <c r="J164">
        <v>2</v>
      </c>
      <c r="K164">
        <v>19.100000000000001</v>
      </c>
      <c r="L164">
        <v>5</v>
      </c>
      <c r="M164">
        <v>0.28000000000000003</v>
      </c>
      <c r="N164">
        <v>0.42</v>
      </c>
      <c r="O164">
        <v>-2.02</v>
      </c>
    </row>
    <row r="165" spans="1:15" x14ac:dyDescent="0.25">
      <c r="A165" s="13" t="s">
        <v>491</v>
      </c>
      <c r="B165" t="s">
        <v>492</v>
      </c>
      <c r="C165" s="1">
        <v>1247</v>
      </c>
      <c r="D165" s="7" t="s">
        <v>22</v>
      </c>
      <c r="E165" s="7" t="s">
        <v>62</v>
      </c>
      <c r="F165">
        <v>9.35</v>
      </c>
      <c r="G165">
        <v>1.71</v>
      </c>
      <c r="H165">
        <v>0.97</v>
      </c>
      <c r="I165" s="7">
        <v>0</v>
      </c>
      <c r="J165">
        <v>2</v>
      </c>
      <c r="K165">
        <v>24.7</v>
      </c>
      <c r="L165">
        <v>3</v>
      </c>
      <c r="M165">
        <v>2.0499999999999998</v>
      </c>
      <c r="N165">
        <v>1.1499999999999999</v>
      </c>
      <c r="O165">
        <v>-3.97</v>
      </c>
    </row>
    <row r="166" spans="1:15" x14ac:dyDescent="0.25">
      <c r="A166" s="13" t="s">
        <v>530</v>
      </c>
      <c r="B166" t="s">
        <v>531</v>
      </c>
      <c r="C166" s="1">
        <v>1098</v>
      </c>
      <c r="D166" s="7" t="s">
        <v>22</v>
      </c>
      <c r="E166" s="7" t="s">
        <v>62</v>
      </c>
      <c r="F166">
        <v>5.94</v>
      </c>
      <c r="G166">
        <v>1.25</v>
      </c>
      <c r="H166">
        <v>1.25</v>
      </c>
      <c r="I166" s="7">
        <v>0</v>
      </c>
      <c r="J166" t="s">
        <v>19</v>
      </c>
      <c r="K166">
        <v>43.4</v>
      </c>
      <c r="L166">
        <v>2</v>
      </c>
      <c r="M166" t="s">
        <v>19</v>
      </c>
      <c r="N166">
        <v>0.2</v>
      </c>
      <c r="O166">
        <v>6.83</v>
      </c>
    </row>
    <row r="167" spans="1:15" x14ac:dyDescent="0.25">
      <c r="A167" s="13" t="s">
        <v>589</v>
      </c>
      <c r="B167" t="s">
        <v>590</v>
      </c>
      <c r="C167">
        <v>863.5</v>
      </c>
      <c r="D167" s="7" t="s">
        <v>22</v>
      </c>
      <c r="E167" s="7" t="s">
        <v>62</v>
      </c>
      <c r="F167" s="7">
        <v>2.0499999999999998</v>
      </c>
      <c r="G167" t="s">
        <v>19</v>
      </c>
      <c r="H167">
        <v>3.34</v>
      </c>
      <c r="I167" s="7">
        <v>0</v>
      </c>
      <c r="J167" t="s">
        <v>19</v>
      </c>
      <c r="K167">
        <v>5.62</v>
      </c>
      <c r="L167">
        <v>3</v>
      </c>
      <c r="M167" t="s">
        <v>19</v>
      </c>
      <c r="N167">
        <v>9.4E-2</v>
      </c>
      <c r="O167">
        <v>16.899999999999999</v>
      </c>
    </row>
    <row r="168" spans="1:15" x14ac:dyDescent="0.25">
      <c r="A168" s="11" t="s">
        <v>105</v>
      </c>
      <c r="B168" s="3" t="s">
        <v>106</v>
      </c>
      <c r="C168" s="4">
        <v>14857</v>
      </c>
      <c r="D168" s="3" t="s">
        <v>22</v>
      </c>
      <c r="E168" s="3" t="s">
        <v>107</v>
      </c>
      <c r="F168" s="3">
        <v>5.47</v>
      </c>
      <c r="G168" s="3">
        <v>5.17</v>
      </c>
      <c r="H168" s="3">
        <v>1.44</v>
      </c>
      <c r="I168" s="3">
        <v>24</v>
      </c>
      <c r="J168" s="3">
        <v>2</v>
      </c>
      <c r="K168" s="3">
        <v>61.2</v>
      </c>
      <c r="L168" s="3">
        <v>4</v>
      </c>
      <c r="M168" s="3">
        <v>0.16</v>
      </c>
      <c r="N168" s="3">
        <v>0.17</v>
      </c>
      <c r="O168" s="3">
        <v>8.91</v>
      </c>
    </row>
    <row r="169" spans="1:15" x14ac:dyDescent="0.25">
      <c r="A169" s="13" t="s">
        <v>147</v>
      </c>
      <c r="B169" t="s">
        <v>148</v>
      </c>
      <c r="C169" s="1">
        <v>8451</v>
      </c>
      <c r="D169" s="7" t="s">
        <v>22</v>
      </c>
      <c r="E169" s="7" t="s">
        <v>107</v>
      </c>
      <c r="F169" s="7">
        <v>1.38</v>
      </c>
      <c r="G169">
        <v>2.5299999999999998</v>
      </c>
      <c r="H169">
        <v>3.78</v>
      </c>
      <c r="I169">
        <v>2.1999999999999999E-2</v>
      </c>
      <c r="J169">
        <v>1</v>
      </c>
      <c r="K169">
        <v>68.3</v>
      </c>
      <c r="L169">
        <v>4</v>
      </c>
      <c r="M169">
        <v>0.38</v>
      </c>
      <c r="N169">
        <v>0.51</v>
      </c>
      <c r="O169">
        <v>6.35</v>
      </c>
    </row>
    <row r="170" spans="1:15" x14ac:dyDescent="0.25">
      <c r="A170" s="13" t="s">
        <v>157</v>
      </c>
      <c r="B170" t="s">
        <v>158</v>
      </c>
      <c r="C170" s="1">
        <v>6857</v>
      </c>
      <c r="D170" s="7" t="s">
        <v>22</v>
      </c>
      <c r="E170" s="7" t="s">
        <v>107</v>
      </c>
      <c r="F170" s="7">
        <v>2.87</v>
      </c>
      <c r="G170">
        <v>2.66</v>
      </c>
      <c r="H170">
        <v>2.0699999999999998</v>
      </c>
      <c r="I170">
        <v>20.3</v>
      </c>
      <c r="J170" t="s">
        <v>19</v>
      </c>
      <c r="K170">
        <v>125.8</v>
      </c>
      <c r="L170">
        <v>6</v>
      </c>
      <c r="M170">
        <v>0.5</v>
      </c>
      <c r="N170">
        <v>1.55</v>
      </c>
      <c r="O170">
        <v>9.8699999999999992</v>
      </c>
    </row>
    <row r="171" spans="1:15" x14ac:dyDescent="0.25">
      <c r="A171" s="13" t="s">
        <v>159</v>
      </c>
      <c r="B171" t="s">
        <v>158</v>
      </c>
      <c r="C171" s="1">
        <v>6857</v>
      </c>
      <c r="D171" s="7" t="s">
        <v>22</v>
      </c>
      <c r="E171" s="7" t="s">
        <v>107</v>
      </c>
      <c r="F171">
        <v>3.76</v>
      </c>
      <c r="G171">
        <v>3.28</v>
      </c>
      <c r="H171">
        <v>2.0699999999999998</v>
      </c>
      <c r="I171">
        <v>20.3</v>
      </c>
      <c r="J171" t="s">
        <v>19</v>
      </c>
      <c r="K171">
        <v>125.8</v>
      </c>
      <c r="L171">
        <v>6</v>
      </c>
      <c r="M171">
        <v>0.5</v>
      </c>
      <c r="N171">
        <v>1.55</v>
      </c>
      <c r="O171">
        <v>9.8699999999999992</v>
      </c>
    </row>
    <row r="172" spans="1:15" x14ac:dyDescent="0.25">
      <c r="A172" s="13" t="s">
        <v>194</v>
      </c>
      <c r="B172" t="s">
        <v>195</v>
      </c>
      <c r="C172" s="1">
        <v>5384</v>
      </c>
      <c r="D172" s="7" t="s">
        <v>22</v>
      </c>
      <c r="E172" s="7" t="s">
        <v>107</v>
      </c>
      <c r="F172">
        <v>3.24</v>
      </c>
      <c r="G172">
        <v>2.65</v>
      </c>
      <c r="H172">
        <v>1.0900000000000001</v>
      </c>
      <c r="I172">
        <v>25.1</v>
      </c>
      <c r="J172" t="s">
        <v>19</v>
      </c>
      <c r="K172" t="s">
        <v>19</v>
      </c>
      <c r="L172">
        <v>9</v>
      </c>
      <c r="M172">
        <v>0.12</v>
      </c>
      <c r="N172">
        <v>0.35</v>
      </c>
      <c r="O172">
        <v>17.899999999999999</v>
      </c>
    </row>
    <row r="173" spans="1:15" x14ac:dyDescent="0.25">
      <c r="A173" s="13" t="s">
        <v>196</v>
      </c>
      <c r="B173" t="s">
        <v>197</v>
      </c>
      <c r="C173" s="1">
        <v>5340</v>
      </c>
      <c r="D173" s="7" t="s">
        <v>22</v>
      </c>
      <c r="E173" s="7" t="s">
        <v>107</v>
      </c>
      <c r="F173">
        <v>5.29</v>
      </c>
      <c r="G173">
        <v>4.29</v>
      </c>
      <c r="H173">
        <v>1.64</v>
      </c>
      <c r="I173">
        <v>24.6</v>
      </c>
      <c r="J173" t="s">
        <v>19</v>
      </c>
      <c r="K173" t="s">
        <v>19</v>
      </c>
      <c r="L173">
        <v>6</v>
      </c>
      <c r="M173">
        <v>6.9000000000000006E-2</v>
      </c>
      <c r="N173">
        <v>0.26</v>
      </c>
      <c r="O173">
        <v>6.75</v>
      </c>
    </row>
    <row r="174" spans="1:15" x14ac:dyDescent="0.25">
      <c r="A174" s="13" t="s">
        <v>204</v>
      </c>
      <c r="B174" t="s">
        <v>205</v>
      </c>
      <c r="C174" s="1">
        <v>5081</v>
      </c>
      <c r="D174" s="7" t="s">
        <v>22</v>
      </c>
      <c r="E174" s="7" t="s">
        <v>107</v>
      </c>
      <c r="F174" s="7">
        <v>2.88</v>
      </c>
      <c r="G174">
        <v>3.07</v>
      </c>
      <c r="H174">
        <v>4.25</v>
      </c>
      <c r="I174">
        <v>46.1</v>
      </c>
      <c r="J174">
        <v>2</v>
      </c>
      <c r="K174">
        <v>21.4</v>
      </c>
      <c r="L174">
        <v>4</v>
      </c>
      <c r="M174">
        <v>0.19</v>
      </c>
      <c r="N174">
        <v>0.74</v>
      </c>
      <c r="O174">
        <v>0.96</v>
      </c>
    </row>
    <row r="175" spans="1:15" x14ac:dyDescent="0.25">
      <c r="A175" s="13" t="s">
        <v>273</v>
      </c>
      <c r="B175" t="s">
        <v>274</v>
      </c>
      <c r="C175" s="1">
        <v>3600</v>
      </c>
      <c r="D175" s="7" t="s">
        <v>22</v>
      </c>
      <c r="E175" s="7" t="s">
        <v>107</v>
      </c>
      <c r="F175">
        <v>4.13</v>
      </c>
      <c r="G175">
        <v>4.05</v>
      </c>
      <c r="H175">
        <v>2.0099999999999998</v>
      </c>
      <c r="I175">
        <v>4.5599999999999996</v>
      </c>
      <c r="J175">
        <v>1</v>
      </c>
      <c r="K175">
        <v>118.2</v>
      </c>
      <c r="L175">
        <v>6</v>
      </c>
      <c r="M175">
        <v>0.5</v>
      </c>
      <c r="N175">
        <v>0.51</v>
      </c>
      <c r="O175">
        <v>15.3</v>
      </c>
    </row>
    <row r="176" spans="1:15" x14ac:dyDescent="0.25">
      <c r="A176" s="13" t="s">
        <v>289</v>
      </c>
      <c r="B176" t="s">
        <v>290</v>
      </c>
      <c r="C176" s="1">
        <v>3293</v>
      </c>
      <c r="D176" s="7" t="s">
        <v>22</v>
      </c>
      <c r="E176" s="7" t="s">
        <v>107</v>
      </c>
      <c r="F176">
        <v>4.4000000000000004</v>
      </c>
      <c r="G176">
        <v>5.61</v>
      </c>
      <c r="H176">
        <v>1.45</v>
      </c>
      <c r="I176">
        <v>4.62</v>
      </c>
      <c r="J176" t="s">
        <v>19</v>
      </c>
      <c r="K176">
        <v>56.5</v>
      </c>
      <c r="L176">
        <v>5</v>
      </c>
      <c r="M176">
        <v>0.31</v>
      </c>
      <c r="N176">
        <v>0.28000000000000003</v>
      </c>
      <c r="O176">
        <v>10.1</v>
      </c>
    </row>
    <row r="177" spans="1:15" x14ac:dyDescent="0.25">
      <c r="A177" s="13" t="s">
        <v>309</v>
      </c>
      <c r="B177" t="s">
        <v>310</v>
      </c>
      <c r="C177" s="1">
        <v>2969</v>
      </c>
      <c r="D177" s="7" t="s">
        <v>22</v>
      </c>
      <c r="E177" s="7" t="s">
        <v>107</v>
      </c>
      <c r="F177">
        <v>4.21</v>
      </c>
      <c r="G177">
        <v>5.0599999999999996</v>
      </c>
      <c r="H177">
        <v>1.61</v>
      </c>
      <c r="I177">
        <v>8.09</v>
      </c>
      <c r="J177" t="s">
        <v>19</v>
      </c>
      <c r="K177">
        <v>14.7</v>
      </c>
      <c r="L177">
        <v>6</v>
      </c>
      <c r="M177">
        <v>7.4999999999999997E-2</v>
      </c>
      <c r="N177">
        <v>0.12</v>
      </c>
      <c r="O177">
        <v>16.3</v>
      </c>
    </row>
    <row r="178" spans="1:15" x14ac:dyDescent="0.25">
      <c r="A178" s="13" t="s">
        <v>319</v>
      </c>
      <c r="B178" t="s">
        <v>320</v>
      </c>
      <c r="C178" s="1">
        <v>2765</v>
      </c>
      <c r="D178" s="7" t="s">
        <v>22</v>
      </c>
      <c r="E178" s="7" t="s">
        <v>107</v>
      </c>
      <c r="F178">
        <v>4.09</v>
      </c>
      <c r="G178">
        <v>4.8</v>
      </c>
      <c r="H178">
        <v>1.41</v>
      </c>
      <c r="I178">
        <v>13.4</v>
      </c>
      <c r="J178" t="s">
        <v>19</v>
      </c>
      <c r="K178" t="s">
        <v>19</v>
      </c>
      <c r="L178">
        <v>9</v>
      </c>
      <c r="M178">
        <v>0.23</v>
      </c>
      <c r="N178">
        <v>0.42</v>
      </c>
      <c r="O178">
        <v>19.399999999999999</v>
      </c>
    </row>
    <row r="179" spans="1:15" x14ac:dyDescent="0.25">
      <c r="A179" s="13" t="s">
        <v>331</v>
      </c>
      <c r="B179" t="s">
        <v>332</v>
      </c>
      <c r="C179" s="1">
        <v>2588</v>
      </c>
      <c r="D179" s="7" t="s">
        <v>22</v>
      </c>
      <c r="E179" s="7" t="s">
        <v>107</v>
      </c>
      <c r="F179">
        <v>5.21</v>
      </c>
      <c r="G179">
        <v>9.0299999999999994</v>
      </c>
      <c r="H179">
        <v>1.8</v>
      </c>
      <c r="I179" s="7">
        <v>-25.5</v>
      </c>
      <c r="J179">
        <v>3</v>
      </c>
      <c r="K179">
        <v>6.12</v>
      </c>
      <c r="L179">
        <v>3</v>
      </c>
      <c r="M179">
        <v>0.22</v>
      </c>
      <c r="N179">
        <v>0.23</v>
      </c>
      <c r="O179">
        <v>12.4</v>
      </c>
    </row>
    <row r="180" spans="1:15" x14ac:dyDescent="0.25">
      <c r="A180" s="13" t="s">
        <v>371</v>
      </c>
      <c r="B180" t="s">
        <v>372</v>
      </c>
      <c r="C180" s="1">
        <v>2065</v>
      </c>
      <c r="D180" s="7" t="s">
        <v>22</v>
      </c>
      <c r="E180" s="7" t="s">
        <v>107</v>
      </c>
      <c r="F180">
        <v>4.3600000000000003</v>
      </c>
      <c r="G180">
        <v>5.96</v>
      </c>
      <c r="H180">
        <v>1.57</v>
      </c>
      <c r="I180">
        <v>5.29</v>
      </c>
      <c r="J180">
        <v>1</v>
      </c>
      <c r="K180">
        <v>142.80000000000001</v>
      </c>
      <c r="L180">
        <v>5</v>
      </c>
      <c r="M180">
        <v>0.64</v>
      </c>
      <c r="N180">
        <v>0.56999999999999995</v>
      </c>
      <c r="O180">
        <v>8.56</v>
      </c>
    </row>
    <row r="181" spans="1:15" x14ac:dyDescent="0.25">
      <c r="A181" s="13" t="s">
        <v>373</v>
      </c>
      <c r="B181" t="s">
        <v>374</v>
      </c>
      <c r="C181" s="1">
        <v>2027</v>
      </c>
      <c r="D181" s="7" t="s">
        <v>22</v>
      </c>
      <c r="E181" s="7" t="s">
        <v>107</v>
      </c>
      <c r="F181">
        <v>5.57</v>
      </c>
      <c r="G181">
        <v>2.84</v>
      </c>
      <c r="H181">
        <v>1.2</v>
      </c>
      <c r="I181" s="7">
        <v>0</v>
      </c>
      <c r="J181" t="s">
        <v>19</v>
      </c>
      <c r="K181" t="s">
        <v>19</v>
      </c>
      <c r="L181">
        <v>4</v>
      </c>
      <c r="M181">
        <v>1.9E-2</v>
      </c>
      <c r="N181">
        <v>0.23</v>
      </c>
      <c r="O181">
        <v>9.6300000000000008</v>
      </c>
    </row>
    <row r="182" spans="1:15" x14ac:dyDescent="0.25">
      <c r="A182" s="13" t="s">
        <v>377</v>
      </c>
      <c r="B182" t="s">
        <v>378</v>
      </c>
      <c r="C182" s="1">
        <v>2013</v>
      </c>
      <c r="D182" s="7" t="s">
        <v>22</v>
      </c>
      <c r="E182" s="7" t="s">
        <v>107</v>
      </c>
      <c r="F182">
        <v>6.26</v>
      </c>
      <c r="G182">
        <v>4.6500000000000004</v>
      </c>
      <c r="H182">
        <v>1.1399999999999999</v>
      </c>
      <c r="I182">
        <v>6.51</v>
      </c>
      <c r="J182" t="s">
        <v>19</v>
      </c>
      <c r="K182" t="s">
        <v>19</v>
      </c>
      <c r="L182">
        <v>6</v>
      </c>
      <c r="M182">
        <v>0.16</v>
      </c>
      <c r="N182">
        <v>0.22</v>
      </c>
      <c r="O182">
        <v>-5.29</v>
      </c>
    </row>
    <row r="183" spans="1:15" x14ac:dyDescent="0.25">
      <c r="A183" s="13" t="s">
        <v>554</v>
      </c>
      <c r="B183" t="s">
        <v>555</v>
      </c>
      <c r="C183" s="1">
        <v>1002</v>
      </c>
      <c r="D183" s="7" t="s">
        <v>22</v>
      </c>
      <c r="E183" s="7" t="s">
        <v>107</v>
      </c>
      <c r="F183" s="7">
        <v>2.74</v>
      </c>
      <c r="G183">
        <v>3.8</v>
      </c>
      <c r="H183">
        <v>2.2000000000000002</v>
      </c>
      <c r="I183">
        <v>4.3600000000000003</v>
      </c>
      <c r="J183" t="s">
        <v>19</v>
      </c>
      <c r="K183" t="s">
        <v>19</v>
      </c>
      <c r="L183">
        <v>6</v>
      </c>
      <c r="M183">
        <v>0.48</v>
      </c>
      <c r="N183">
        <v>1</v>
      </c>
      <c r="O183">
        <v>13.2</v>
      </c>
    </row>
    <row r="184" spans="1:15" x14ac:dyDescent="0.25">
      <c r="A184" s="13" t="s">
        <v>583</v>
      </c>
      <c r="B184" t="s">
        <v>584</v>
      </c>
      <c r="C184">
        <v>895.9</v>
      </c>
      <c r="D184" s="7" t="s">
        <v>22</v>
      </c>
      <c r="E184" s="7" t="s">
        <v>107</v>
      </c>
      <c r="F184">
        <v>4.7300000000000004</v>
      </c>
      <c r="G184">
        <v>5.45</v>
      </c>
      <c r="H184">
        <v>1.99</v>
      </c>
      <c r="I184">
        <v>2.35</v>
      </c>
      <c r="J184" t="s">
        <v>19</v>
      </c>
      <c r="K184">
        <v>47.6</v>
      </c>
      <c r="L184">
        <v>5</v>
      </c>
      <c r="M184">
        <v>0.52</v>
      </c>
      <c r="N184">
        <v>0.33</v>
      </c>
      <c r="O184">
        <v>5.31</v>
      </c>
    </row>
    <row r="185" spans="1:15" x14ac:dyDescent="0.25">
      <c r="A185" s="13" t="s">
        <v>600</v>
      </c>
      <c r="B185" t="s">
        <v>601</v>
      </c>
      <c r="C185">
        <v>819.6</v>
      </c>
      <c r="D185" s="7" t="s">
        <v>22</v>
      </c>
      <c r="E185" s="7" t="s">
        <v>107</v>
      </c>
      <c r="F185">
        <v>4.5999999999999996</v>
      </c>
      <c r="G185">
        <v>4.42</v>
      </c>
      <c r="H185">
        <v>1.5</v>
      </c>
      <c r="I185">
        <v>6.87</v>
      </c>
      <c r="J185">
        <v>1</v>
      </c>
      <c r="K185">
        <v>2.3E-2</v>
      </c>
      <c r="L185">
        <v>6</v>
      </c>
      <c r="M185">
        <v>7.1999999999999995E-2</v>
      </c>
      <c r="N185">
        <v>0.15</v>
      </c>
      <c r="O185">
        <v>13.7</v>
      </c>
    </row>
    <row r="186" spans="1:15" x14ac:dyDescent="0.25">
      <c r="A186" s="13" t="s">
        <v>606</v>
      </c>
      <c r="B186" t="s">
        <v>607</v>
      </c>
      <c r="C186">
        <v>803.2</v>
      </c>
      <c r="D186" s="7" t="s">
        <v>22</v>
      </c>
      <c r="E186" s="7" t="s">
        <v>107</v>
      </c>
      <c r="F186">
        <v>3.66</v>
      </c>
      <c r="G186" t="s">
        <v>19</v>
      </c>
      <c r="H186">
        <v>3.98</v>
      </c>
      <c r="I186" s="7">
        <v>0</v>
      </c>
      <c r="J186" t="s">
        <v>19</v>
      </c>
      <c r="K186" t="s">
        <v>19</v>
      </c>
      <c r="L186">
        <v>1</v>
      </c>
      <c r="M186" t="s">
        <v>19</v>
      </c>
      <c r="N186">
        <v>0.33</v>
      </c>
      <c r="O186">
        <v>21.5</v>
      </c>
    </row>
    <row r="187" spans="1:15" x14ac:dyDescent="0.25">
      <c r="A187" s="13" t="s">
        <v>165</v>
      </c>
      <c r="B187" t="s">
        <v>166</v>
      </c>
      <c r="C187" s="1">
        <v>6366</v>
      </c>
      <c r="D187" s="7" t="s">
        <v>22</v>
      </c>
      <c r="E187" s="7" t="s">
        <v>167</v>
      </c>
      <c r="F187">
        <v>4.5</v>
      </c>
      <c r="G187">
        <v>0.5</v>
      </c>
      <c r="H187">
        <v>1.81</v>
      </c>
      <c r="I187" s="7">
        <v>0</v>
      </c>
      <c r="J187">
        <v>2</v>
      </c>
      <c r="K187">
        <v>5.18</v>
      </c>
      <c r="L187">
        <v>5</v>
      </c>
      <c r="M187">
        <v>0.41</v>
      </c>
      <c r="N187">
        <v>0.38</v>
      </c>
      <c r="O187">
        <v>18.5</v>
      </c>
    </row>
    <row r="188" spans="1:15" x14ac:dyDescent="0.25">
      <c r="A188" s="11" t="s">
        <v>223</v>
      </c>
      <c r="B188" s="3" t="s">
        <v>224</v>
      </c>
      <c r="C188" s="4">
        <v>4590</v>
      </c>
      <c r="D188" s="3" t="s">
        <v>22</v>
      </c>
      <c r="E188" s="3" t="s">
        <v>167</v>
      </c>
      <c r="F188" s="3">
        <v>4.47</v>
      </c>
      <c r="G188" s="3">
        <v>3.11</v>
      </c>
      <c r="H188" s="3">
        <v>1.74</v>
      </c>
      <c r="I188" s="3">
        <v>0</v>
      </c>
      <c r="J188" s="3" t="s">
        <v>19</v>
      </c>
      <c r="K188" s="3" t="s">
        <v>19</v>
      </c>
      <c r="L188" s="3">
        <v>7</v>
      </c>
      <c r="M188" s="3">
        <v>0.59</v>
      </c>
      <c r="N188" s="3">
        <v>2.77</v>
      </c>
      <c r="O188" s="3">
        <v>46.4</v>
      </c>
    </row>
    <row r="189" spans="1:15" x14ac:dyDescent="0.25">
      <c r="A189" s="13" t="s">
        <v>260</v>
      </c>
      <c r="B189" t="s">
        <v>261</v>
      </c>
      <c r="C189" s="1">
        <v>3706</v>
      </c>
      <c r="D189" s="7" t="s">
        <v>22</v>
      </c>
      <c r="E189" s="7" t="s">
        <v>167</v>
      </c>
      <c r="F189" s="7">
        <v>0.35</v>
      </c>
      <c r="G189">
        <v>0.64</v>
      </c>
      <c r="H189">
        <v>1.03</v>
      </c>
      <c r="I189" s="7">
        <v>0</v>
      </c>
      <c r="J189" t="s">
        <v>19</v>
      </c>
      <c r="K189">
        <v>17.899999999999999</v>
      </c>
      <c r="L189">
        <v>4</v>
      </c>
      <c r="M189">
        <v>-0.14000000000000001</v>
      </c>
      <c r="N189">
        <v>0.56999999999999995</v>
      </c>
      <c r="O189">
        <v>10.8</v>
      </c>
    </row>
    <row r="190" spans="1:15" x14ac:dyDescent="0.25">
      <c r="A190" s="13" t="s">
        <v>321</v>
      </c>
      <c r="B190" t="s">
        <v>322</v>
      </c>
      <c r="C190" s="1">
        <v>2760</v>
      </c>
      <c r="D190" s="7" t="s">
        <v>22</v>
      </c>
      <c r="E190" s="7" t="s">
        <v>167</v>
      </c>
      <c r="F190" s="7">
        <v>1.17</v>
      </c>
      <c r="G190">
        <v>1.93</v>
      </c>
      <c r="H190">
        <v>1.41</v>
      </c>
      <c r="I190">
        <v>2.38</v>
      </c>
      <c r="J190">
        <v>1</v>
      </c>
      <c r="K190">
        <v>27.9</v>
      </c>
      <c r="L190">
        <v>5</v>
      </c>
      <c r="M190">
        <v>0.56000000000000005</v>
      </c>
      <c r="N190">
        <v>1.47</v>
      </c>
      <c r="O190">
        <v>5.71</v>
      </c>
    </row>
    <row r="191" spans="1:15" x14ac:dyDescent="0.25">
      <c r="A191" s="13" t="s">
        <v>424</v>
      </c>
      <c r="B191" t="s">
        <v>425</v>
      </c>
      <c r="C191" s="1">
        <v>1546</v>
      </c>
      <c r="D191" s="7" t="s">
        <v>22</v>
      </c>
      <c r="E191" s="7" t="s">
        <v>167</v>
      </c>
      <c r="F191" s="7">
        <v>2.4900000000000002</v>
      </c>
      <c r="G191">
        <v>5.8000000000000003E-2</v>
      </c>
      <c r="H191">
        <v>1.82</v>
      </c>
      <c r="I191" s="7">
        <v>0</v>
      </c>
      <c r="J191" t="s">
        <v>19</v>
      </c>
      <c r="K191">
        <v>39.299999999999997</v>
      </c>
      <c r="L191" t="s">
        <v>19</v>
      </c>
      <c r="M191" t="s">
        <v>19</v>
      </c>
      <c r="N191">
        <v>0.6</v>
      </c>
      <c r="O191">
        <v>3.9</v>
      </c>
    </row>
    <row r="192" spans="1:15" x14ac:dyDescent="0.25">
      <c r="A192" s="13" t="s">
        <v>477</v>
      </c>
      <c r="B192" t="s">
        <v>478</v>
      </c>
      <c r="C192" s="1">
        <v>1339</v>
      </c>
      <c r="D192" s="7" t="s">
        <v>22</v>
      </c>
      <c r="E192" s="7" t="s">
        <v>167</v>
      </c>
      <c r="F192" s="7">
        <v>2.77</v>
      </c>
      <c r="G192">
        <v>2.4</v>
      </c>
      <c r="H192">
        <v>2.2799999999999998</v>
      </c>
      <c r="I192">
        <v>4.0999999999999996</v>
      </c>
      <c r="J192">
        <v>2</v>
      </c>
      <c r="K192">
        <v>1.18</v>
      </c>
      <c r="L192">
        <v>6</v>
      </c>
      <c r="M192">
        <v>9.4E-2</v>
      </c>
      <c r="N192">
        <v>0.56000000000000005</v>
      </c>
      <c r="O192">
        <v>9.41</v>
      </c>
    </row>
    <row r="193" spans="1:15" x14ac:dyDescent="0.25">
      <c r="A193" s="13" t="s">
        <v>481</v>
      </c>
      <c r="B193" t="s">
        <v>482</v>
      </c>
      <c r="C193" s="1">
        <v>1297</v>
      </c>
      <c r="D193" s="7" t="s">
        <v>22</v>
      </c>
      <c r="E193" s="7" t="s">
        <v>167</v>
      </c>
      <c r="F193" s="7">
        <v>2.4700000000000002</v>
      </c>
      <c r="G193">
        <v>1.02</v>
      </c>
      <c r="H193">
        <v>1.55</v>
      </c>
      <c r="I193" s="7">
        <v>0</v>
      </c>
      <c r="J193">
        <v>1</v>
      </c>
      <c r="K193">
        <v>58.1</v>
      </c>
      <c r="L193">
        <v>3</v>
      </c>
      <c r="M193">
        <v>-0.23</v>
      </c>
      <c r="N193">
        <v>0.53</v>
      </c>
      <c r="O193">
        <v>13.8</v>
      </c>
    </row>
    <row r="194" spans="1:15" x14ac:dyDescent="0.25">
      <c r="A194" s="13" t="s">
        <v>495</v>
      </c>
      <c r="B194" t="s">
        <v>496</v>
      </c>
      <c r="C194" s="1">
        <v>1233</v>
      </c>
      <c r="D194" s="7" t="s">
        <v>22</v>
      </c>
      <c r="E194" s="7" t="s">
        <v>167</v>
      </c>
      <c r="F194">
        <v>4.26</v>
      </c>
      <c r="G194">
        <v>0.64</v>
      </c>
      <c r="H194">
        <v>1.78</v>
      </c>
      <c r="I194" s="7">
        <v>0</v>
      </c>
      <c r="J194" t="s">
        <v>19</v>
      </c>
      <c r="K194">
        <v>24.8</v>
      </c>
      <c r="L194">
        <v>4</v>
      </c>
      <c r="M194">
        <v>1.07</v>
      </c>
      <c r="N194">
        <v>0.35</v>
      </c>
      <c r="O194">
        <v>13.5</v>
      </c>
    </row>
    <row r="195" spans="1:15" x14ac:dyDescent="0.25">
      <c r="A195" s="13" t="s">
        <v>552</v>
      </c>
      <c r="B195" t="s">
        <v>553</v>
      </c>
      <c r="C195" s="1">
        <v>1005</v>
      </c>
      <c r="D195" s="7" t="s">
        <v>22</v>
      </c>
      <c r="E195" s="7" t="s">
        <v>167</v>
      </c>
      <c r="F195" s="7">
        <v>1.28</v>
      </c>
      <c r="G195">
        <v>1.64</v>
      </c>
      <c r="H195">
        <v>3.14</v>
      </c>
      <c r="I195" s="7">
        <v>0</v>
      </c>
      <c r="J195">
        <v>2</v>
      </c>
      <c r="K195">
        <v>45.1</v>
      </c>
      <c r="L195">
        <v>6</v>
      </c>
      <c r="M195">
        <v>-0.6</v>
      </c>
      <c r="N195">
        <v>1.06</v>
      </c>
      <c r="O195">
        <v>5.1100000000000003</v>
      </c>
    </row>
    <row r="196" spans="1:15" x14ac:dyDescent="0.25">
      <c r="A196" s="13" t="s">
        <v>563</v>
      </c>
      <c r="B196" t="s">
        <v>564</v>
      </c>
      <c r="C196">
        <v>960.6</v>
      </c>
      <c r="D196" s="7" t="s">
        <v>22</v>
      </c>
      <c r="E196" s="7" t="s">
        <v>167</v>
      </c>
      <c r="F196" s="7">
        <v>1.39</v>
      </c>
      <c r="G196">
        <v>2.77</v>
      </c>
      <c r="H196">
        <v>11.2</v>
      </c>
      <c r="I196">
        <v>2.35</v>
      </c>
      <c r="J196" t="s">
        <v>19</v>
      </c>
      <c r="K196">
        <v>24.5</v>
      </c>
      <c r="L196">
        <v>5</v>
      </c>
      <c r="M196">
        <v>-11</v>
      </c>
      <c r="N196">
        <v>11.4</v>
      </c>
      <c r="O196" t="s">
        <v>19</v>
      </c>
    </row>
    <row r="197" spans="1:15" x14ac:dyDescent="0.25">
      <c r="A197" s="13" t="s">
        <v>569</v>
      </c>
      <c r="B197" t="s">
        <v>570</v>
      </c>
      <c r="C197">
        <v>938.3</v>
      </c>
      <c r="D197" s="7" t="s">
        <v>22</v>
      </c>
      <c r="E197" s="7" t="s">
        <v>167</v>
      </c>
      <c r="F197" s="7">
        <v>1.27</v>
      </c>
      <c r="G197">
        <v>1.56</v>
      </c>
      <c r="H197">
        <v>2.67</v>
      </c>
      <c r="I197">
        <v>2.31</v>
      </c>
      <c r="J197">
        <v>2</v>
      </c>
      <c r="K197" s="7">
        <v>215.5</v>
      </c>
      <c r="L197">
        <v>4</v>
      </c>
      <c r="M197">
        <v>-0.46</v>
      </c>
      <c r="N197">
        <v>8.5999999999999993E-2</v>
      </c>
      <c r="O197">
        <v>-1.06</v>
      </c>
    </row>
    <row r="198" spans="1:15" x14ac:dyDescent="0.25">
      <c r="A198" s="13" t="s">
        <v>616</v>
      </c>
      <c r="B198" t="s">
        <v>617</v>
      </c>
      <c r="C198">
        <v>771.1</v>
      </c>
      <c r="D198" s="7" t="s">
        <v>22</v>
      </c>
      <c r="E198" s="7" t="s">
        <v>167</v>
      </c>
      <c r="F198">
        <v>6.4</v>
      </c>
      <c r="G198">
        <v>10.5</v>
      </c>
      <c r="H198">
        <v>1.02</v>
      </c>
      <c r="I198" s="7">
        <v>-25.9</v>
      </c>
      <c r="J198">
        <v>4</v>
      </c>
      <c r="K198">
        <v>134.19999999999999</v>
      </c>
      <c r="L198">
        <v>2</v>
      </c>
      <c r="M198">
        <v>-0.95</v>
      </c>
      <c r="N198">
        <v>6.9000000000000006E-2</v>
      </c>
      <c r="O198">
        <v>1.19</v>
      </c>
    </row>
    <row r="199" spans="1:15" x14ac:dyDescent="0.25">
      <c r="A199" s="13" t="s">
        <v>646</v>
      </c>
      <c r="B199" t="s">
        <v>647</v>
      </c>
      <c r="C199">
        <v>648.70000000000005</v>
      </c>
      <c r="D199" s="7" t="s">
        <v>22</v>
      </c>
      <c r="E199" s="7" t="s">
        <v>167</v>
      </c>
      <c r="F199">
        <v>4.43</v>
      </c>
      <c r="G199">
        <v>0.39</v>
      </c>
      <c r="H199">
        <v>1.3</v>
      </c>
      <c r="I199" s="7">
        <v>0</v>
      </c>
      <c r="J199" t="s">
        <v>19</v>
      </c>
      <c r="K199" t="s">
        <v>19</v>
      </c>
      <c r="L199">
        <v>2</v>
      </c>
      <c r="M199" t="s">
        <v>19</v>
      </c>
      <c r="N199">
        <v>0.12</v>
      </c>
      <c r="O199">
        <v>10.9</v>
      </c>
    </row>
    <row r="200" spans="1:15" x14ac:dyDescent="0.25">
      <c r="A200" s="13" t="s">
        <v>135</v>
      </c>
      <c r="B200" t="s">
        <v>136</v>
      </c>
      <c r="C200" s="1">
        <v>9878</v>
      </c>
      <c r="D200" s="7" t="s">
        <v>22</v>
      </c>
      <c r="E200" s="7" t="s">
        <v>137</v>
      </c>
      <c r="F200" s="7">
        <v>2.7</v>
      </c>
      <c r="G200">
        <v>3.64</v>
      </c>
      <c r="H200">
        <v>1.32</v>
      </c>
      <c r="I200">
        <v>2.61</v>
      </c>
      <c r="J200">
        <v>2</v>
      </c>
      <c r="K200">
        <v>35.700000000000003</v>
      </c>
      <c r="L200">
        <v>4</v>
      </c>
      <c r="M200">
        <v>1.45</v>
      </c>
      <c r="N200">
        <v>3.08</v>
      </c>
      <c r="O200">
        <v>8.9600000000000009</v>
      </c>
    </row>
    <row r="201" spans="1:15" x14ac:dyDescent="0.25">
      <c r="A201" s="13" t="s">
        <v>151</v>
      </c>
      <c r="B201" t="s">
        <v>152</v>
      </c>
      <c r="C201" s="1">
        <v>8237</v>
      </c>
      <c r="D201" s="7" t="s">
        <v>22</v>
      </c>
      <c r="E201" s="7" t="s">
        <v>137</v>
      </c>
      <c r="F201">
        <v>3.6</v>
      </c>
      <c r="G201">
        <v>4.68</v>
      </c>
      <c r="H201">
        <v>1.1599999999999999</v>
      </c>
      <c r="I201">
        <v>1.26</v>
      </c>
      <c r="J201">
        <v>1</v>
      </c>
      <c r="K201">
        <v>48.9</v>
      </c>
      <c r="L201">
        <v>3</v>
      </c>
      <c r="M201">
        <v>1.35</v>
      </c>
      <c r="N201">
        <v>1.56</v>
      </c>
      <c r="O201">
        <v>7.02</v>
      </c>
    </row>
    <row r="202" spans="1:15" x14ac:dyDescent="0.25">
      <c r="A202" s="13" t="s">
        <v>215</v>
      </c>
      <c r="B202" t="s">
        <v>216</v>
      </c>
      <c r="C202" s="1">
        <v>4946</v>
      </c>
      <c r="D202" s="7" t="s">
        <v>22</v>
      </c>
      <c r="E202" s="7" t="s">
        <v>137</v>
      </c>
      <c r="F202">
        <v>3.59</v>
      </c>
      <c r="G202">
        <v>3.82</v>
      </c>
      <c r="H202">
        <v>1.2</v>
      </c>
      <c r="I202">
        <v>5.72</v>
      </c>
      <c r="J202">
        <v>2</v>
      </c>
      <c r="K202">
        <v>46.6</v>
      </c>
      <c r="L202">
        <v>3</v>
      </c>
      <c r="M202">
        <v>-0.52</v>
      </c>
      <c r="N202">
        <v>0.97</v>
      </c>
      <c r="O202">
        <v>7.88</v>
      </c>
    </row>
    <row r="203" spans="1:15" x14ac:dyDescent="0.25">
      <c r="A203" s="13" t="s">
        <v>233</v>
      </c>
      <c r="B203" t="s">
        <v>234</v>
      </c>
      <c r="C203" s="1">
        <v>4160</v>
      </c>
      <c r="D203" s="7" t="s">
        <v>22</v>
      </c>
      <c r="E203" s="7" t="s">
        <v>137</v>
      </c>
      <c r="F203">
        <v>4.3600000000000003</v>
      </c>
      <c r="G203">
        <v>4.4800000000000004</v>
      </c>
      <c r="H203" s="7">
        <v>1.02</v>
      </c>
      <c r="I203" s="7">
        <v>-1.89</v>
      </c>
      <c r="J203" s="7">
        <v>3</v>
      </c>
      <c r="K203">
        <v>96.2</v>
      </c>
      <c r="L203">
        <v>4</v>
      </c>
      <c r="M203">
        <v>-0.24</v>
      </c>
      <c r="N203">
        <v>0.47</v>
      </c>
      <c r="O203">
        <v>1.71</v>
      </c>
    </row>
    <row r="204" spans="1:15" x14ac:dyDescent="0.25">
      <c r="A204" s="13" t="s">
        <v>247</v>
      </c>
      <c r="B204" t="s">
        <v>248</v>
      </c>
      <c r="C204" s="1">
        <v>3914</v>
      </c>
      <c r="D204" s="7" t="s">
        <v>22</v>
      </c>
      <c r="E204" s="7" t="s">
        <v>137</v>
      </c>
      <c r="F204" s="7">
        <v>1.25</v>
      </c>
      <c r="G204">
        <v>1.73</v>
      </c>
      <c r="H204">
        <v>1.55</v>
      </c>
      <c r="I204">
        <v>7.99</v>
      </c>
      <c r="J204" t="s">
        <v>19</v>
      </c>
      <c r="K204">
        <v>34.1</v>
      </c>
      <c r="L204">
        <v>3</v>
      </c>
      <c r="M204">
        <v>-0.27</v>
      </c>
      <c r="N204">
        <v>6.39</v>
      </c>
      <c r="O204">
        <v>14.6</v>
      </c>
    </row>
    <row r="205" spans="1:15" x14ac:dyDescent="0.25">
      <c r="A205" s="15" t="s">
        <v>301</v>
      </c>
      <c r="B205" s="5" t="s">
        <v>302</v>
      </c>
      <c r="C205" s="6">
        <v>3078</v>
      </c>
      <c r="D205" s="8" t="s">
        <v>22</v>
      </c>
      <c r="E205" s="8" t="s">
        <v>137</v>
      </c>
      <c r="F205" s="5">
        <v>3.82</v>
      </c>
      <c r="G205" s="5">
        <v>5.37</v>
      </c>
      <c r="H205" s="5">
        <v>1.18</v>
      </c>
      <c r="I205" s="5">
        <v>1.52</v>
      </c>
      <c r="J205" s="5">
        <v>1</v>
      </c>
      <c r="K205" s="5">
        <v>59</v>
      </c>
      <c r="L205" s="5">
        <v>2</v>
      </c>
      <c r="M205" s="5">
        <v>-0.34</v>
      </c>
      <c r="N205" s="5">
        <v>0.93</v>
      </c>
      <c r="O205" s="5">
        <v>4.8099999999999996</v>
      </c>
    </row>
    <row r="206" spans="1:15" x14ac:dyDescent="0.25">
      <c r="A206" s="13" t="s">
        <v>350</v>
      </c>
      <c r="B206" t="s">
        <v>351</v>
      </c>
      <c r="C206" s="1">
        <v>2402</v>
      </c>
      <c r="D206" s="7" t="s">
        <v>22</v>
      </c>
      <c r="E206" s="7" t="s">
        <v>137</v>
      </c>
      <c r="F206" s="7">
        <v>1.66</v>
      </c>
      <c r="G206">
        <v>2.31</v>
      </c>
      <c r="H206">
        <v>1.03</v>
      </c>
      <c r="I206">
        <v>1.35</v>
      </c>
      <c r="J206">
        <v>1</v>
      </c>
      <c r="K206">
        <v>30.3</v>
      </c>
      <c r="L206">
        <v>4</v>
      </c>
      <c r="M206">
        <v>-0.32</v>
      </c>
      <c r="N206">
        <v>1.8</v>
      </c>
      <c r="O206">
        <v>9.99</v>
      </c>
    </row>
    <row r="207" spans="1:15" x14ac:dyDescent="0.25">
      <c r="A207" s="13" t="s">
        <v>442</v>
      </c>
      <c r="B207" t="s">
        <v>443</v>
      </c>
      <c r="C207" s="1">
        <v>1473</v>
      </c>
      <c r="D207" s="7" t="s">
        <v>22</v>
      </c>
      <c r="E207" s="7" t="s">
        <v>137</v>
      </c>
      <c r="F207" s="7">
        <v>1.5</v>
      </c>
      <c r="G207">
        <v>2.87</v>
      </c>
      <c r="H207">
        <v>1.46</v>
      </c>
      <c r="I207">
        <v>10.8</v>
      </c>
      <c r="J207">
        <v>2</v>
      </c>
      <c r="K207">
        <v>27.7</v>
      </c>
      <c r="L207">
        <v>4</v>
      </c>
      <c r="M207">
        <v>0.15</v>
      </c>
      <c r="N207">
        <v>2.27</v>
      </c>
      <c r="O207">
        <v>13.3</v>
      </c>
    </row>
    <row r="208" spans="1:15" x14ac:dyDescent="0.25">
      <c r="A208" s="13" t="s">
        <v>510</v>
      </c>
      <c r="B208" t="s">
        <v>511</v>
      </c>
      <c r="C208" s="1">
        <v>1181</v>
      </c>
      <c r="D208" s="7" t="s">
        <v>22</v>
      </c>
      <c r="E208" s="7" t="s">
        <v>137</v>
      </c>
      <c r="F208">
        <v>4.05</v>
      </c>
      <c r="G208">
        <v>6.84</v>
      </c>
      <c r="H208">
        <v>3.79</v>
      </c>
      <c r="I208" s="7">
        <v>-6.86</v>
      </c>
      <c r="J208">
        <v>2</v>
      </c>
      <c r="K208">
        <v>21.3</v>
      </c>
      <c r="L208">
        <v>1</v>
      </c>
      <c r="M208">
        <v>8.5000000000000006E-2</v>
      </c>
      <c r="N208">
        <v>0.14000000000000001</v>
      </c>
      <c r="O208" t="s">
        <v>19</v>
      </c>
    </row>
    <row r="209" spans="1:15" x14ac:dyDescent="0.25">
      <c r="A209" s="13" t="s">
        <v>548</v>
      </c>
      <c r="B209" t="s">
        <v>549</v>
      </c>
      <c r="C209" s="1">
        <v>1021</v>
      </c>
      <c r="D209" s="7" t="s">
        <v>22</v>
      </c>
      <c r="E209" s="7" t="s">
        <v>137</v>
      </c>
      <c r="F209">
        <v>4.5199999999999996</v>
      </c>
      <c r="G209">
        <v>5.39</v>
      </c>
      <c r="H209">
        <v>1.07</v>
      </c>
      <c r="I209">
        <v>9.73</v>
      </c>
      <c r="J209" t="s">
        <v>19</v>
      </c>
      <c r="K209">
        <v>53.1</v>
      </c>
      <c r="L209">
        <v>5</v>
      </c>
      <c r="M209">
        <v>0.25</v>
      </c>
      <c r="N209">
        <v>0.26</v>
      </c>
      <c r="O209">
        <v>10.5</v>
      </c>
    </row>
    <row r="210" spans="1:15" x14ac:dyDescent="0.25">
      <c r="A210" s="13" t="s">
        <v>550</v>
      </c>
      <c r="B210" t="s">
        <v>551</v>
      </c>
      <c r="C210" s="1">
        <v>1006</v>
      </c>
      <c r="D210" s="7" t="s">
        <v>22</v>
      </c>
      <c r="E210" s="7" t="s">
        <v>137</v>
      </c>
      <c r="F210">
        <v>3.97</v>
      </c>
      <c r="G210">
        <v>3.11</v>
      </c>
      <c r="H210">
        <v>1.26</v>
      </c>
      <c r="I210">
        <v>40.200000000000003</v>
      </c>
      <c r="J210">
        <v>1</v>
      </c>
      <c r="K210">
        <v>40.4</v>
      </c>
      <c r="L210">
        <v>3</v>
      </c>
      <c r="M210">
        <v>9.7000000000000003E-2</v>
      </c>
      <c r="N210">
        <v>0.72</v>
      </c>
      <c r="O210">
        <v>13</v>
      </c>
    </row>
    <row r="211" spans="1:15" x14ac:dyDescent="0.25">
      <c r="A211" s="15" t="s">
        <v>610</v>
      </c>
      <c r="B211" s="5" t="s">
        <v>611</v>
      </c>
      <c r="C211" s="5">
        <v>799.8</v>
      </c>
      <c r="D211" s="8" t="s">
        <v>22</v>
      </c>
      <c r="E211" s="8" t="s">
        <v>137</v>
      </c>
      <c r="F211" s="5">
        <v>4.58</v>
      </c>
      <c r="G211" s="5">
        <v>5.14</v>
      </c>
      <c r="H211" s="5">
        <v>1.18</v>
      </c>
      <c r="I211" s="5">
        <v>9.57</v>
      </c>
      <c r="J211" s="5" t="s">
        <v>19</v>
      </c>
      <c r="K211" s="5">
        <v>77.900000000000006</v>
      </c>
      <c r="L211" s="5">
        <v>3</v>
      </c>
      <c r="M211" s="5">
        <v>-3.9E-2</v>
      </c>
      <c r="N211" s="5">
        <v>0.18</v>
      </c>
      <c r="O211" s="5">
        <v>-0.53</v>
      </c>
    </row>
    <row r="212" spans="1:15" x14ac:dyDescent="0.25">
      <c r="A212" s="13" t="s">
        <v>618</v>
      </c>
      <c r="B212" t="s">
        <v>619</v>
      </c>
      <c r="C212">
        <v>771.1</v>
      </c>
      <c r="D212" s="7" t="s">
        <v>22</v>
      </c>
      <c r="E212" s="7" t="s">
        <v>137</v>
      </c>
      <c r="F212">
        <v>5.38</v>
      </c>
      <c r="G212">
        <v>0.4</v>
      </c>
      <c r="H212">
        <v>1.07</v>
      </c>
      <c r="I212" s="7">
        <v>0</v>
      </c>
      <c r="J212" t="s">
        <v>19</v>
      </c>
      <c r="K212">
        <v>39.9</v>
      </c>
      <c r="L212" t="s">
        <v>19</v>
      </c>
      <c r="M212" t="s">
        <v>19</v>
      </c>
      <c r="N212">
        <v>0.16</v>
      </c>
      <c r="O212">
        <v>8.4499999999999993</v>
      </c>
    </row>
    <row r="213" spans="1:15" x14ac:dyDescent="0.25">
      <c r="A213" s="13" t="s">
        <v>662</v>
      </c>
      <c r="B213" t="s">
        <v>663</v>
      </c>
      <c r="C213">
        <v>595.9</v>
      </c>
      <c r="D213" s="7" t="s">
        <v>22</v>
      </c>
      <c r="E213" s="7" t="s">
        <v>137</v>
      </c>
      <c r="F213">
        <v>3.32</v>
      </c>
      <c r="G213">
        <v>4.34</v>
      </c>
      <c r="H213">
        <v>1.71</v>
      </c>
      <c r="I213">
        <v>9.89</v>
      </c>
      <c r="J213" t="s">
        <v>19</v>
      </c>
      <c r="K213">
        <v>69.3</v>
      </c>
      <c r="L213">
        <v>5</v>
      </c>
      <c r="M213">
        <v>0.15</v>
      </c>
      <c r="N213">
        <v>0.49</v>
      </c>
      <c r="O213">
        <v>7.49</v>
      </c>
    </row>
    <row r="214" spans="1:15" x14ac:dyDescent="0.25">
      <c r="A214" s="13" t="s">
        <v>591</v>
      </c>
      <c r="B214" t="s">
        <v>592</v>
      </c>
      <c r="C214">
        <v>859</v>
      </c>
      <c r="D214" t="s">
        <v>36</v>
      </c>
      <c r="E214" t="s">
        <v>593</v>
      </c>
      <c r="F214" s="7">
        <v>1.52</v>
      </c>
      <c r="G214">
        <v>1.48</v>
      </c>
      <c r="H214">
        <v>2.84</v>
      </c>
      <c r="I214">
        <v>9.98</v>
      </c>
      <c r="J214" t="s">
        <v>19</v>
      </c>
      <c r="K214">
        <v>32.9</v>
      </c>
      <c r="L214">
        <v>6</v>
      </c>
      <c r="M214">
        <v>0.32</v>
      </c>
      <c r="N214">
        <v>0.46</v>
      </c>
      <c r="O214">
        <v>12.4</v>
      </c>
    </row>
    <row r="215" spans="1:15" x14ac:dyDescent="0.25">
      <c r="A215" s="13" t="s">
        <v>138</v>
      </c>
      <c r="B215" t="s">
        <v>139</v>
      </c>
      <c r="C215" s="1">
        <v>9696</v>
      </c>
      <c r="D215" t="s">
        <v>36</v>
      </c>
      <c r="E215" t="s">
        <v>140</v>
      </c>
      <c r="F215" s="7">
        <v>1.95</v>
      </c>
      <c r="G215">
        <v>1.89</v>
      </c>
      <c r="H215">
        <v>2.77</v>
      </c>
      <c r="I215">
        <v>15.5</v>
      </c>
      <c r="J215" t="s">
        <v>19</v>
      </c>
      <c r="K215">
        <v>42.2</v>
      </c>
      <c r="L215">
        <v>8</v>
      </c>
      <c r="M215">
        <v>0.61</v>
      </c>
      <c r="N215">
        <v>0.75</v>
      </c>
      <c r="O215">
        <v>13.8</v>
      </c>
    </row>
    <row r="216" spans="1:15" x14ac:dyDescent="0.25">
      <c r="A216" s="13" t="s">
        <v>489</v>
      </c>
      <c r="B216" t="s">
        <v>490</v>
      </c>
      <c r="C216" s="1">
        <v>1259</v>
      </c>
      <c r="D216" t="s">
        <v>36</v>
      </c>
      <c r="E216" t="s">
        <v>140</v>
      </c>
      <c r="F216" s="7">
        <v>1.63</v>
      </c>
      <c r="G216">
        <v>3.33</v>
      </c>
      <c r="H216">
        <v>3.07</v>
      </c>
      <c r="I216">
        <v>4.8099999999999996</v>
      </c>
      <c r="J216" t="s">
        <v>19</v>
      </c>
      <c r="K216">
        <v>78.099999999999994</v>
      </c>
      <c r="L216">
        <v>6</v>
      </c>
      <c r="M216">
        <v>0.2</v>
      </c>
      <c r="N216">
        <v>0.22</v>
      </c>
      <c r="O216">
        <v>13.1</v>
      </c>
    </row>
    <row r="217" spans="1:15" x14ac:dyDescent="0.25">
      <c r="A217" s="13" t="s">
        <v>466</v>
      </c>
      <c r="B217" t="s">
        <v>467</v>
      </c>
      <c r="C217" s="1">
        <v>1364</v>
      </c>
      <c r="D217" t="s">
        <v>36</v>
      </c>
      <c r="E217" t="s">
        <v>468</v>
      </c>
      <c r="F217" s="7">
        <v>1.19</v>
      </c>
      <c r="G217">
        <v>6.7000000000000004E-2</v>
      </c>
      <c r="H217">
        <v>5.0199999999999996</v>
      </c>
      <c r="I217" s="7">
        <v>0</v>
      </c>
      <c r="J217" t="s">
        <v>19</v>
      </c>
      <c r="K217">
        <v>52</v>
      </c>
      <c r="L217" t="s">
        <v>19</v>
      </c>
      <c r="M217">
        <v>-0.1</v>
      </c>
      <c r="N217">
        <v>9.4E-2</v>
      </c>
      <c r="O217">
        <v>1.78</v>
      </c>
    </row>
    <row r="218" spans="1:15" x14ac:dyDescent="0.25">
      <c r="A218" s="13" t="s">
        <v>528</v>
      </c>
      <c r="B218" t="s">
        <v>529</v>
      </c>
      <c r="C218" s="1">
        <v>1100</v>
      </c>
      <c r="D218" t="s">
        <v>36</v>
      </c>
      <c r="E218" t="s">
        <v>468</v>
      </c>
      <c r="F218" s="7">
        <v>1.51</v>
      </c>
      <c r="G218">
        <v>0.37</v>
      </c>
      <c r="H218">
        <v>3.82</v>
      </c>
      <c r="I218" s="7">
        <v>0</v>
      </c>
      <c r="J218" t="s">
        <v>19</v>
      </c>
      <c r="K218" t="s">
        <v>19</v>
      </c>
      <c r="L218">
        <v>4</v>
      </c>
      <c r="M218" t="s">
        <v>19</v>
      </c>
      <c r="N218">
        <v>0.7</v>
      </c>
      <c r="O218">
        <v>13.7</v>
      </c>
    </row>
    <row r="219" spans="1:15" x14ac:dyDescent="0.25">
      <c r="A219" s="13" t="s">
        <v>546</v>
      </c>
      <c r="B219" t="s">
        <v>547</v>
      </c>
      <c r="C219" s="1">
        <v>1034</v>
      </c>
      <c r="D219" t="s">
        <v>36</v>
      </c>
      <c r="E219" t="s">
        <v>468</v>
      </c>
      <c r="F219" s="7">
        <v>1.58</v>
      </c>
      <c r="G219">
        <v>1.78</v>
      </c>
      <c r="H219">
        <v>3.03</v>
      </c>
      <c r="I219" s="7">
        <v>-100</v>
      </c>
      <c r="J219">
        <v>1</v>
      </c>
      <c r="K219">
        <v>55.4</v>
      </c>
      <c r="L219">
        <v>5</v>
      </c>
      <c r="M219">
        <v>0.47</v>
      </c>
      <c r="N219">
        <v>0.64</v>
      </c>
      <c r="O219">
        <v>10.199999999999999</v>
      </c>
    </row>
    <row r="220" spans="1:15" x14ac:dyDescent="0.25">
      <c r="A220" s="13" t="s">
        <v>668</v>
      </c>
      <c r="B220" t="s">
        <v>669</v>
      </c>
      <c r="C220">
        <v>568.5</v>
      </c>
      <c r="D220" t="s">
        <v>36</v>
      </c>
      <c r="E220" t="s">
        <v>468</v>
      </c>
      <c r="F220" s="7">
        <v>0.44</v>
      </c>
      <c r="G220" t="s">
        <v>19</v>
      </c>
      <c r="H220">
        <v>11.1</v>
      </c>
      <c r="I220" s="7">
        <v>0</v>
      </c>
      <c r="J220" t="s">
        <v>19</v>
      </c>
      <c r="K220" t="s">
        <v>19</v>
      </c>
      <c r="L220">
        <v>2</v>
      </c>
      <c r="M220" t="s">
        <v>19</v>
      </c>
      <c r="N220">
        <v>0.89</v>
      </c>
      <c r="O220">
        <v>41.2</v>
      </c>
    </row>
    <row r="221" spans="1:15" x14ac:dyDescent="0.25">
      <c r="A221" s="13" t="s">
        <v>670</v>
      </c>
      <c r="B221" t="s">
        <v>671</v>
      </c>
      <c r="C221">
        <v>564</v>
      </c>
      <c r="D221" t="s">
        <v>36</v>
      </c>
      <c r="E221" t="s">
        <v>468</v>
      </c>
      <c r="F221" s="7">
        <v>1.17</v>
      </c>
      <c r="G221">
        <v>0.42</v>
      </c>
      <c r="H221">
        <v>6.1</v>
      </c>
      <c r="I221" s="7">
        <v>0</v>
      </c>
      <c r="J221">
        <v>1</v>
      </c>
      <c r="K221" t="s">
        <v>19</v>
      </c>
      <c r="L221">
        <v>2</v>
      </c>
      <c r="M221" t="s">
        <v>19</v>
      </c>
      <c r="N221">
        <v>5.7000000000000002E-2</v>
      </c>
      <c r="O221">
        <v>37.799999999999997</v>
      </c>
    </row>
    <row r="222" spans="1:15" x14ac:dyDescent="0.25">
      <c r="A222" s="13" t="s">
        <v>672</v>
      </c>
      <c r="B222" t="s">
        <v>673</v>
      </c>
      <c r="C222">
        <v>559.20000000000005</v>
      </c>
      <c r="D222" t="s">
        <v>36</v>
      </c>
      <c r="E222" t="s">
        <v>468</v>
      </c>
      <c r="F222">
        <v>3.89</v>
      </c>
      <c r="G222">
        <v>0.38</v>
      </c>
      <c r="H222">
        <v>1.02</v>
      </c>
      <c r="I222" s="7">
        <v>0</v>
      </c>
      <c r="J222" t="s">
        <v>19</v>
      </c>
      <c r="K222">
        <v>114.3</v>
      </c>
      <c r="L222">
        <v>1</v>
      </c>
      <c r="M222" t="s">
        <v>19</v>
      </c>
      <c r="N222">
        <v>3.6999999999999998E-2</v>
      </c>
      <c r="O222">
        <v>8.9499999999999993</v>
      </c>
    </row>
    <row r="223" spans="1:15" x14ac:dyDescent="0.25">
      <c r="A223" s="13" t="s">
        <v>676</v>
      </c>
      <c r="B223" t="s">
        <v>677</v>
      </c>
      <c r="C223">
        <v>553.1</v>
      </c>
      <c r="D223" t="s">
        <v>36</v>
      </c>
      <c r="E223" t="s">
        <v>468</v>
      </c>
      <c r="F223" s="7">
        <v>0.96</v>
      </c>
      <c r="G223">
        <v>8.3000000000000004E-2</v>
      </c>
      <c r="H223">
        <v>6.07</v>
      </c>
      <c r="I223" s="7">
        <v>0</v>
      </c>
      <c r="J223" t="s">
        <v>19</v>
      </c>
      <c r="K223">
        <v>93.1</v>
      </c>
      <c r="L223">
        <v>1</v>
      </c>
      <c r="M223" t="s">
        <v>19</v>
      </c>
      <c r="N223">
        <v>4.4999999999999998E-2</v>
      </c>
      <c r="O223">
        <v>22.1</v>
      </c>
    </row>
    <row r="224" spans="1:15" x14ac:dyDescent="0.25">
      <c r="A224" s="13" t="s">
        <v>34</v>
      </c>
      <c r="B224" t="s">
        <v>35</v>
      </c>
      <c r="C224" s="1">
        <v>65575</v>
      </c>
      <c r="D224" s="7" t="s">
        <v>36</v>
      </c>
      <c r="E224" s="7" t="s">
        <v>37</v>
      </c>
      <c r="F224">
        <v>6.4</v>
      </c>
      <c r="G224">
        <v>5.19</v>
      </c>
      <c r="H224">
        <v>0.99</v>
      </c>
      <c r="I224">
        <v>5.57</v>
      </c>
      <c r="J224" t="s">
        <v>19</v>
      </c>
      <c r="K224" s="7">
        <v>248.3</v>
      </c>
      <c r="L224">
        <v>6</v>
      </c>
      <c r="M224">
        <v>1.37</v>
      </c>
      <c r="N224">
        <v>0.73</v>
      </c>
      <c r="O224">
        <v>10.8</v>
      </c>
    </row>
    <row r="225" spans="1:15" x14ac:dyDescent="0.25">
      <c r="A225" s="11" t="s">
        <v>50</v>
      </c>
      <c r="B225" s="3" t="s">
        <v>51</v>
      </c>
      <c r="C225" s="4">
        <v>52656</v>
      </c>
      <c r="D225" s="3" t="s">
        <v>36</v>
      </c>
      <c r="E225" s="3" t="s">
        <v>37</v>
      </c>
      <c r="F225" s="3">
        <v>4.3099999999999996</v>
      </c>
      <c r="G225" s="3">
        <v>5.44</v>
      </c>
      <c r="H225" s="3">
        <v>1.49</v>
      </c>
      <c r="I225" s="3">
        <v>4.01</v>
      </c>
      <c r="J225" s="3" t="s">
        <v>19</v>
      </c>
      <c r="K225" s="3">
        <v>62.4</v>
      </c>
      <c r="L225" s="3">
        <v>5</v>
      </c>
      <c r="M225" s="3">
        <v>5.47</v>
      </c>
      <c r="N225" s="3">
        <v>3.56</v>
      </c>
      <c r="O225" s="3">
        <v>-1.7</v>
      </c>
    </row>
    <row r="226" spans="1:15" x14ac:dyDescent="0.25">
      <c r="A226" s="13" t="s">
        <v>72</v>
      </c>
      <c r="B226" t="s">
        <v>73</v>
      </c>
      <c r="C226" s="1">
        <v>30956</v>
      </c>
      <c r="D226" s="7" t="s">
        <v>36</v>
      </c>
      <c r="E226" s="7" t="s">
        <v>37</v>
      </c>
      <c r="F226" s="7">
        <v>0.44</v>
      </c>
      <c r="G226">
        <v>0.5</v>
      </c>
      <c r="H226">
        <v>11.6</v>
      </c>
      <c r="I226">
        <v>15</v>
      </c>
      <c r="J226" t="s">
        <v>19</v>
      </c>
      <c r="K226">
        <v>29.5</v>
      </c>
      <c r="L226">
        <v>8</v>
      </c>
      <c r="M226">
        <v>0.97</v>
      </c>
      <c r="N226">
        <v>6.45</v>
      </c>
      <c r="O226">
        <v>17.100000000000001</v>
      </c>
    </row>
    <row r="227" spans="1:15" x14ac:dyDescent="0.25">
      <c r="A227" s="13" t="s">
        <v>251</v>
      </c>
      <c r="B227" t="s">
        <v>252</v>
      </c>
      <c r="C227" s="1">
        <v>3888</v>
      </c>
      <c r="D227" s="7" t="s">
        <v>36</v>
      </c>
      <c r="E227" s="7" t="s">
        <v>37</v>
      </c>
      <c r="F227" s="7">
        <v>0.93</v>
      </c>
      <c r="G227">
        <v>1.17</v>
      </c>
      <c r="H227">
        <v>5.35</v>
      </c>
      <c r="I227">
        <v>14.9</v>
      </c>
      <c r="J227">
        <v>1</v>
      </c>
      <c r="K227">
        <v>47</v>
      </c>
      <c r="L227">
        <v>7</v>
      </c>
      <c r="M227">
        <v>0.44</v>
      </c>
      <c r="N227">
        <v>1.54</v>
      </c>
      <c r="O227">
        <v>14.7</v>
      </c>
    </row>
    <row r="228" spans="1:15" x14ac:dyDescent="0.25">
      <c r="A228" s="13" t="s">
        <v>408</v>
      </c>
      <c r="B228" t="s">
        <v>409</v>
      </c>
      <c r="C228" s="1">
        <v>1681</v>
      </c>
      <c r="D228" s="7" t="s">
        <v>36</v>
      </c>
      <c r="E228" s="7" t="s">
        <v>37</v>
      </c>
      <c r="F228" s="7">
        <v>2.82</v>
      </c>
      <c r="G228" t="s">
        <v>19</v>
      </c>
      <c r="H228">
        <v>2.38</v>
      </c>
      <c r="I228" s="7">
        <v>0</v>
      </c>
      <c r="J228" t="s">
        <v>19</v>
      </c>
      <c r="K228">
        <v>-171.1</v>
      </c>
      <c r="L228" t="s">
        <v>19</v>
      </c>
      <c r="M228" t="s">
        <v>19</v>
      </c>
      <c r="N228">
        <v>0.51</v>
      </c>
      <c r="O228">
        <v>-20.8</v>
      </c>
    </row>
    <row r="229" spans="1:15" x14ac:dyDescent="0.25">
      <c r="A229" s="13" t="s">
        <v>585</v>
      </c>
      <c r="B229" t="s">
        <v>586</v>
      </c>
      <c r="C229">
        <v>878.4</v>
      </c>
      <c r="D229" s="7" t="s">
        <v>36</v>
      </c>
      <c r="E229" s="7" t="s">
        <v>37</v>
      </c>
      <c r="F229" s="7">
        <v>1.82</v>
      </c>
      <c r="G229">
        <v>2.35</v>
      </c>
      <c r="H229">
        <v>2.4</v>
      </c>
      <c r="I229">
        <v>13.3</v>
      </c>
      <c r="J229" t="s">
        <v>19</v>
      </c>
      <c r="K229">
        <v>16.399999999999999</v>
      </c>
      <c r="L229">
        <v>8</v>
      </c>
      <c r="M229">
        <v>0.16</v>
      </c>
      <c r="N229">
        <v>0.27</v>
      </c>
      <c r="O229">
        <v>10.8</v>
      </c>
    </row>
    <row r="230" spans="1:15" x14ac:dyDescent="0.25">
      <c r="A230" s="13" t="s">
        <v>99</v>
      </c>
      <c r="B230" t="s">
        <v>100</v>
      </c>
      <c r="C230" s="1">
        <v>15748</v>
      </c>
      <c r="D230" s="7" t="s">
        <v>101</v>
      </c>
      <c r="E230" s="7" t="s">
        <v>102</v>
      </c>
      <c r="F230" s="7">
        <v>2.9</v>
      </c>
      <c r="G230">
        <v>2.54</v>
      </c>
      <c r="H230">
        <v>2.44</v>
      </c>
      <c r="I230">
        <v>9.02</v>
      </c>
      <c r="J230" t="s">
        <v>19</v>
      </c>
      <c r="K230">
        <v>35.4</v>
      </c>
      <c r="L230">
        <v>3</v>
      </c>
      <c r="M230">
        <v>1.19</v>
      </c>
      <c r="N230">
        <v>-0.11</v>
      </c>
      <c r="O230">
        <v>7.95</v>
      </c>
    </row>
    <row r="231" spans="1:15" x14ac:dyDescent="0.25">
      <c r="A231" s="11" t="s">
        <v>112</v>
      </c>
      <c r="B231" s="3" t="s">
        <v>113</v>
      </c>
      <c r="C231" s="4">
        <v>14310</v>
      </c>
      <c r="D231" s="3" t="s">
        <v>101</v>
      </c>
      <c r="E231" s="3" t="s">
        <v>102</v>
      </c>
      <c r="F231" s="3">
        <v>4.7</v>
      </c>
      <c r="G231" s="3">
        <v>5.49</v>
      </c>
      <c r="H231" s="3">
        <v>1.85</v>
      </c>
      <c r="I231" s="3">
        <v>5.08</v>
      </c>
      <c r="J231" s="3" t="s">
        <v>19</v>
      </c>
      <c r="K231" s="3">
        <v>181.9</v>
      </c>
      <c r="L231" s="3">
        <v>6</v>
      </c>
      <c r="M231" s="3">
        <v>0.15</v>
      </c>
      <c r="N231" s="3">
        <v>0.28000000000000003</v>
      </c>
      <c r="O231" s="3">
        <v>5.55</v>
      </c>
    </row>
    <row r="232" spans="1:15" x14ac:dyDescent="0.25">
      <c r="A232" s="13" t="s">
        <v>271</v>
      </c>
      <c r="B232" t="s">
        <v>272</v>
      </c>
      <c r="C232" s="1">
        <v>3631</v>
      </c>
      <c r="D232" s="7" t="s">
        <v>101</v>
      </c>
      <c r="E232" s="7" t="s">
        <v>102</v>
      </c>
      <c r="F232">
        <v>3.35</v>
      </c>
      <c r="G232">
        <v>2.83</v>
      </c>
      <c r="H232">
        <v>2.2999999999999998</v>
      </c>
      <c r="I232">
        <v>10.199999999999999</v>
      </c>
      <c r="J232" t="s">
        <v>19</v>
      </c>
      <c r="K232">
        <v>31.8</v>
      </c>
      <c r="L232">
        <v>6</v>
      </c>
      <c r="M232">
        <v>0.23</v>
      </c>
      <c r="N232">
        <v>0.24</v>
      </c>
      <c r="O232">
        <v>7.51</v>
      </c>
    </row>
    <row r="233" spans="1:15" x14ac:dyDescent="0.25">
      <c r="A233" s="13" t="s">
        <v>307</v>
      </c>
      <c r="B233" t="s">
        <v>308</v>
      </c>
      <c r="C233" s="1">
        <v>3001</v>
      </c>
      <c r="D233" s="7" t="s">
        <v>101</v>
      </c>
      <c r="E233" s="7" t="s">
        <v>102</v>
      </c>
      <c r="F233">
        <v>4.51</v>
      </c>
      <c r="G233">
        <v>3.24</v>
      </c>
      <c r="H233">
        <v>1.85</v>
      </c>
      <c r="I233">
        <v>14.3</v>
      </c>
      <c r="J233">
        <v>1</v>
      </c>
      <c r="K233">
        <v>130.30000000000001</v>
      </c>
      <c r="L233">
        <v>4</v>
      </c>
      <c r="M233">
        <v>0.18</v>
      </c>
      <c r="N233">
        <v>8.1000000000000003E-2</v>
      </c>
      <c r="O233">
        <v>7.21</v>
      </c>
    </row>
    <row r="234" spans="1:15" x14ac:dyDescent="0.25">
      <c r="A234" s="13" t="s">
        <v>471</v>
      </c>
      <c r="B234" t="s">
        <v>472</v>
      </c>
      <c r="C234" s="1">
        <v>1354</v>
      </c>
      <c r="D234" s="7" t="s">
        <v>101</v>
      </c>
      <c r="E234" s="7" t="s">
        <v>102</v>
      </c>
      <c r="F234" s="7">
        <v>2.74</v>
      </c>
      <c r="G234">
        <v>1.95</v>
      </c>
      <c r="H234">
        <v>2.4900000000000002</v>
      </c>
      <c r="I234">
        <v>27.9</v>
      </c>
      <c r="J234">
        <v>1</v>
      </c>
      <c r="K234">
        <v>0.68</v>
      </c>
      <c r="L234">
        <v>6</v>
      </c>
      <c r="M234">
        <v>5.7000000000000002E-2</v>
      </c>
      <c r="N234">
        <v>0.16</v>
      </c>
      <c r="O234">
        <v>2.4300000000000002</v>
      </c>
    </row>
    <row r="235" spans="1:15" x14ac:dyDescent="0.25">
      <c r="A235" s="13" t="s">
        <v>497</v>
      </c>
      <c r="B235" t="s">
        <v>498</v>
      </c>
      <c r="C235" s="1">
        <v>1222</v>
      </c>
      <c r="D235" s="7" t="s">
        <v>101</v>
      </c>
      <c r="E235" s="7" t="s">
        <v>102</v>
      </c>
      <c r="F235" s="7">
        <v>2.68</v>
      </c>
      <c r="G235">
        <v>2.37</v>
      </c>
      <c r="H235">
        <v>2.68</v>
      </c>
      <c r="I235">
        <v>7.26</v>
      </c>
      <c r="J235" t="s">
        <v>19</v>
      </c>
      <c r="K235">
        <v>53.9</v>
      </c>
      <c r="L235">
        <v>3</v>
      </c>
      <c r="M235">
        <v>1.05</v>
      </c>
      <c r="N235">
        <v>0.81</v>
      </c>
      <c r="O235">
        <v>5.49</v>
      </c>
    </row>
    <row r="236" spans="1:15" x14ac:dyDescent="0.25">
      <c r="A236" s="13" t="s">
        <v>499</v>
      </c>
      <c r="B236" t="s">
        <v>500</v>
      </c>
      <c r="C236" s="1">
        <v>1215</v>
      </c>
      <c r="D236" s="7" t="s">
        <v>101</v>
      </c>
      <c r="E236" s="7" t="s">
        <v>102</v>
      </c>
      <c r="F236" s="7">
        <v>2.21</v>
      </c>
      <c r="G236">
        <v>2.2599999999999998</v>
      </c>
      <c r="H236">
        <v>3.37</v>
      </c>
      <c r="I236">
        <v>16.7</v>
      </c>
      <c r="J236" t="s">
        <v>19</v>
      </c>
      <c r="K236">
        <v>28.7</v>
      </c>
      <c r="L236">
        <v>7</v>
      </c>
      <c r="M236">
        <v>8.4000000000000005E-2</v>
      </c>
      <c r="N236">
        <v>0.18</v>
      </c>
      <c r="O236">
        <v>7.98</v>
      </c>
    </row>
    <row r="237" spans="1:15" x14ac:dyDescent="0.25">
      <c r="A237" s="13" t="s">
        <v>189</v>
      </c>
      <c r="B237" t="s">
        <v>190</v>
      </c>
      <c r="C237" s="1">
        <v>5435</v>
      </c>
      <c r="D237" s="7" t="s">
        <v>101</v>
      </c>
      <c r="E237" s="7" t="s">
        <v>191</v>
      </c>
      <c r="F237" s="7">
        <v>2.4900000000000002</v>
      </c>
      <c r="G237">
        <v>2.4900000000000002</v>
      </c>
      <c r="H237">
        <v>2.93</v>
      </c>
      <c r="I237">
        <v>8.75</v>
      </c>
      <c r="J237">
        <v>1</v>
      </c>
      <c r="K237">
        <v>73.2</v>
      </c>
      <c r="L237">
        <v>8</v>
      </c>
      <c r="M237">
        <v>0.43</v>
      </c>
      <c r="N237">
        <v>0.54</v>
      </c>
      <c r="O237">
        <v>11.3</v>
      </c>
    </row>
    <row r="238" spans="1:15" x14ac:dyDescent="0.25">
      <c r="A238" s="13" t="s">
        <v>410</v>
      </c>
      <c r="B238" t="s">
        <v>411</v>
      </c>
      <c r="C238" s="1">
        <v>1675</v>
      </c>
      <c r="D238" s="7" t="s">
        <v>101</v>
      </c>
      <c r="E238" s="7" t="s">
        <v>191</v>
      </c>
      <c r="F238" s="7">
        <v>1.86</v>
      </c>
      <c r="G238">
        <v>5.07</v>
      </c>
      <c r="H238">
        <v>2.8</v>
      </c>
      <c r="I238" s="7">
        <v>-14.1</v>
      </c>
      <c r="J238">
        <v>1</v>
      </c>
      <c r="K238">
        <v>85.8</v>
      </c>
      <c r="L238">
        <v>4</v>
      </c>
      <c r="M238">
        <v>0.31</v>
      </c>
      <c r="N238">
        <v>0.34</v>
      </c>
      <c r="O238">
        <v>27.8</v>
      </c>
    </row>
    <row r="239" spans="1:15" x14ac:dyDescent="0.25">
      <c r="A239" s="11" t="s">
        <v>440</v>
      </c>
      <c r="B239" s="3" t="s">
        <v>441</v>
      </c>
      <c r="C239" s="4">
        <v>1503</v>
      </c>
      <c r="D239" s="3" t="s">
        <v>101</v>
      </c>
      <c r="E239" s="3" t="s">
        <v>191</v>
      </c>
      <c r="F239" s="3">
        <v>5.29</v>
      </c>
      <c r="G239" s="3">
        <v>5.43</v>
      </c>
      <c r="H239" s="3">
        <v>1.88</v>
      </c>
      <c r="I239" s="3">
        <v>3.98</v>
      </c>
      <c r="J239" s="3" t="s">
        <v>19</v>
      </c>
      <c r="K239" s="3">
        <v>74.400000000000006</v>
      </c>
      <c r="L239" s="3">
        <v>5</v>
      </c>
      <c r="M239" s="3">
        <v>0.33</v>
      </c>
      <c r="N239" s="3">
        <v>0.28000000000000003</v>
      </c>
      <c r="O239" s="3">
        <v>3.72</v>
      </c>
    </row>
    <row r="240" spans="1:15" x14ac:dyDescent="0.25">
      <c r="A240" s="13" t="s">
        <v>447</v>
      </c>
      <c r="B240" t="s">
        <v>448</v>
      </c>
      <c r="C240" s="1">
        <v>1433</v>
      </c>
      <c r="D240" s="7" t="s">
        <v>101</v>
      </c>
      <c r="E240" s="7" t="s">
        <v>191</v>
      </c>
      <c r="F240">
        <v>4.45</v>
      </c>
      <c r="G240">
        <v>4.1500000000000004</v>
      </c>
      <c r="H240">
        <v>1.65</v>
      </c>
      <c r="I240">
        <v>37.299999999999997</v>
      </c>
      <c r="J240">
        <v>1</v>
      </c>
      <c r="K240">
        <v>30.2</v>
      </c>
      <c r="L240">
        <v>7</v>
      </c>
      <c r="M240">
        <v>0.87</v>
      </c>
      <c r="N240">
        <v>1.01</v>
      </c>
      <c r="O240">
        <v>16.2</v>
      </c>
    </row>
    <row r="241" spans="1:15" x14ac:dyDescent="0.25">
      <c r="A241" s="13" t="s">
        <v>475</v>
      </c>
      <c r="B241" t="s">
        <v>476</v>
      </c>
      <c r="C241" s="1">
        <v>1348</v>
      </c>
      <c r="D241" s="7" t="s">
        <v>101</v>
      </c>
      <c r="E241" s="7" t="s">
        <v>191</v>
      </c>
      <c r="F241">
        <v>4.54</v>
      </c>
      <c r="G241">
        <v>5.32</v>
      </c>
      <c r="H241">
        <v>1.69</v>
      </c>
      <c r="I241">
        <v>5.53</v>
      </c>
      <c r="J241" t="s">
        <v>19</v>
      </c>
      <c r="K241">
        <v>135.9</v>
      </c>
      <c r="L241">
        <v>6</v>
      </c>
      <c r="M241">
        <v>1.58</v>
      </c>
      <c r="N241">
        <v>0.7</v>
      </c>
      <c r="O241">
        <v>15.6</v>
      </c>
    </row>
    <row r="242" spans="1:15" x14ac:dyDescent="0.25">
      <c r="A242" s="13" t="s">
        <v>614</v>
      </c>
      <c r="B242" t="s">
        <v>615</v>
      </c>
      <c r="C242">
        <v>773</v>
      </c>
      <c r="D242" s="7" t="s">
        <v>101</v>
      </c>
      <c r="E242" s="7" t="s">
        <v>191</v>
      </c>
      <c r="F242" s="7">
        <v>2.63</v>
      </c>
      <c r="G242">
        <v>4.29</v>
      </c>
      <c r="H242">
        <v>3.18</v>
      </c>
      <c r="I242">
        <v>2.99</v>
      </c>
      <c r="J242" t="s">
        <v>19</v>
      </c>
      <c r="K242">
        <v>54.8</v>
      </c>
      <c r="L242">
        <v>6</v>
      </c>
      <c r="M242">
        <v>0.78</v>
      </c>
      <c r="N242">
        <v>0.82</v>
      </c>
      <c r="O242">
        <v>11.4</v>
      </c>
    </row>
    <row r="243" spans="1:15" x14ac:dyDescent="0.25">
      <c r="A243" s="13" t="s">
        <v>181</v>
      </c>
      <c r="B243" t="s">
        <v>182</v>
      </c>
      <c r="C243" s="1">
        <v>5840</v>
      </c>
      <c r="D243" t="s">
        <v>101</v>
      </c>
      <c r="E243" t="s">
        <v>183</v>
      </c>
      <c r="F243" s="7">
        <v>2.25</v>
      </c>
      <c r="G243">
        <v>2.81</v>
      </c>
      <c r="H243">
        <v>2.37</v>
      </c>
      <c r="I243">
        <v>10.5</v>
      </c>
      <c r="J243" t="s">
        <v>19</v>
      </c>
      <c r="K243">
        <v>99.3</v>
      </c>
      <c r="L243">
        <v>9</v>
      </c>
      <c r="M243">
        <v>0.48</v>
      </c>
      <c r="N243">
        <v>0.7</v>
      </c>
      <c r="O243">
        <v>4.13</v>
      </c>
    </row>
    <row r="244" spans="1:15" x14ac:dyDescent="0.25">
      <c r="A244" s="13" t="s">
        <v>438</v>
      </c>
      <c r="B244" t="s">
        <v>439</v>
      </c>
      <c r="C244" s="1">
        <v>1510</v>
      </c>
      <c r="D244" t="s">
        <v>101</v>
      </c>
      <c r="E244" t="s">
        <v>183</v>
      </c>
      <c r="F244" s="7">
        <v>1.05</v>
      </c>
      <c r="G244">
        <v>0.74</v>
      </c>
      <c r="H244">
        <v>4.72</v>
      </c>
      <c r="I244" s="7">
        <v>0</v>
      </c>
      <c r="J244" t="s">
        <v>19</v>
      </c>
      <c r="K244">
        <v>83.8</v>
      </c>
      <c r="L244">
        <v>5</v>
      </c>
      <c r="M244">
        <v>4.2000000000000003E-2</v>
      </c>
      <c r="N244">
        <v>0.42</v>
      </c>
      <c r="O244">
        <v>18.7</v>
      </c>
    </row>
    <row r="245" spans="1:15" x14ac:dyDescent="0.25">
      <c r="A245" s="13" t="s">
        <v>208</v>
      </c>
      <c r="B245" t="s">
        <v>209</v>
      </c>
      <c r="C245" s="1">
        <v>5050</v>
      </c>
      <c r="D245" t="s">
        <v>101</v>
      </c>
      <c r="E245" t="s">
        <v>210</v>
      </c>
      <c r="F245">
        <v>4.32</v>
      </c>
      <c r="G245">
        <v>1.01</v>
      </c>
      <c r="H245">
        <v>1.52</v>
      </c>
      <c r="I245" s="7">
        <v>0</v>
      </c>
      <c r="J245" t="s">
        <v>19</v>
      </c>
      <c r="K245">
        <v>16.600000000000001</v>
      </c>
      <c r="L245">
        <v>2</v>
      </c>
      <c r="M245" t="s">
        <v>19</v>
      </c>
      <c r="N245">
        <v>0.57999999999999996</v>
      </c>
      <c r="O245">
        <v>4.3499999999999996</v>
      </c>
    </row>
    <row r="246" spans="1:15" x14ac:dyDescent="0.25">
      <c r="A246" s="13" t="s">
        <v>596</v>
      </c>
      <c r="B246" t="s">
        <v>597</v>
      </c>
      <c r="C246">
        <v>839.4</v>
      </c>
      <c r="D246" t="s">
        <v>101</v>
      </c>
      <c r="E246" t="s">
        <v>210</v>
      </c>
      <c r="F246" s="7">
        <v>2.76</v>
      </c>
      <c r="G246">
        <v>3.85</v>
      </c>
      <c r="H246">
        <v>2.1800000000000002</v>
      </c>
      <c r="I246">
        <v>6.89</v>
      </c>
      <c r="J246" t="s">
        <v>19</v>
      </c>
      <c r="K246" t="s">
        <v>19</v>
      </c>
      <c r="L246">
        <v>5</v>
      </c>
      <c r="M246">
        <v>0.9</v>
      </c>
      <c r="N246">
        <v>1.31</v>
      </c>
      <c r="O246">
        <v>12</v>
      </c>
    </row>
    <row r="247" spans="1:15" x14ac:dyDescent="0.25">
      <c r="A247" s="13" t="s">
        <v>626</v>
      </c>
      <c r="B247" t="s">
        <v>627</v>
      </c>
      <c r="C247">
        <v>754.1</v>
      </c>
      <c r="D247" t="s">
        <v>101</v>
      </c>
      <c r="E247" t="s">
        <v>210</v>
      </c>
      <c r="F247" s="7">
        <v>2.61</v>
      </c>
      <c r="G247">
        <v>2.65</v>
      </c>
      <c r="H247">
        <v>3.22</v>
      </c>
      <c r="I247" s="7">
        <v>-16.8</v>
      </c>
      <c r="J247">
        <v>2</v>
      </c>
      <c r="K247">
        <v>106.1</v>
      </c>
      <c r="L247">
        <v>5</v>
      </c>
      <c r="M247">
        <v>0.48</v>
      </c>
      <c r="N247">
        <v>0.43</v>
      </c>
      <c r="O247">
        <v>4.0599999999999996</v>
      </c>
    </row>
    <row r="248" spans="1:15" x14ac:dyDescent="0.25">
      <c r="A248" s="13" t="s">
        <v>640</v>
      </c>
      <c r="B248" t="s">
        <v>641</v>
      </c>
      <c r="C248">
        <v>681.1</v>
      </c>
      <c r="D248" t="s">
        <v>101</v>
      </c>
      <c r="E248" t="s">
        <v>210</v>
      </c>
      <c r="F248" s="7">
        <v>1.9</v>
      </c>
      <c r="G248">
        <v>2.54</v>
      </c>
      <c r="H248">
        <v>3.2</v>
      </c>
      <c r="I248">
        <v>10.1</v>
      </c>
      <c r="J248" t="s">
        <v>19</v>
      </c>
      <c r="K248">
        <v>39.4</v>
      </c>
      <c r="L248">
        <v>9</v>
      </c>
      <c r="M248">
        <v>0.38</v>
      </c>
      <c r="N248">
        <v>0.75</v>
      </c>
      <c r="O248">
        <v>8.4499999999999993</v>
      </c>
    </row>
    <row r="249" spans="1:15" x14ac:dyDescent="0.25">
      <c r="A249" s="11" t="s">
        <v>226</v>
      </c>
      <c r="B249" s="3" t="s">
        <v>227</v>
      </c>
      <c r="C249" s="4">
        <v>4477</v>
      </c>
      <c r="D249" s="3" t="s">
        <v>101</v>
      </c>
      <c r="E249" s="3" t="s">
        <v>228</v>
      </c>
      <c r="F249" s="3">
        <v>3.67</v>
      </c>
      <c r="G249" s="3">
        <v>3.39</v>
      </c>
      <c r="H249" s="3">
        <v>1.95</v>
      </c>
      <c r="I249" s="3">
        <v>3.43</v>
      </c>
      <c r="J249" s="3" t="s">
        <v>19</v>
      </c>
      <c r="K249" s="3">
        <v>90.4</v>
      </c>
      <c r="L249" s="3">
        <v>6</v>
      </c>
      <c r="M249" s="3">
        <v>0.63</v>
      </c>
      <c r="N249" s="3">
        <v>0.71</v>
      </c>
      <c r="O249" s="3">
        <v>1.64</v>
      </c>
    </row>
    <row r="250" spans="1:15" x14ac:dyDescent="0.25">
      <c r="A250" s="13" t="s">
        <v>264</v>
      </c>
      <c r="B250" t="s">
        <v>265</v>
      </c>
      <c r="C250" s="1">
        <v>3668</v>
      </c>
      <c r="D250" s="7" t="s">
        <v>101</v>
      </c>
      <c r="E250" s="7" t="s">
        <v>266</v>
      </c>
      <c r="F250" s="7">
        <v>2.72</v>
      </c>
      <c r="G250">
        <v>2.04</v>
      </c>
      <c r="H250">
        <v>2.2200000000000002</v>
      </c>
      <c r="I250">
        <v>15.9</v>
      </c>
      <c r="J250" t="s">
        <v>19</v>
      </c>
      <c r="K250">
        <v>70.400000000000006</v>
      </c>
      <c r="L250">
        <v>6</v>
      </c>
      <c r="M250">
        <v>0.62</v>
      </c>
      <c r="N250">
        <v>1.27</v>
      </c>
      <c r="O250">
        <v>14.2</v>
      </c>
    </row>
    <row r="251" spans="1:15" x14ac:dyDescent="0.25">
      <c r="A251" s="11" t="s">
        <v>293</v>
      </c>
      <c r="B251" s="3" t="s">
        <v>293</v>
      </c>
      <c r="C251" s="4">
        <v>3192</v>
      </c>
      <c r="D251" s="3" t="s">
        <v>101</v>
      </c>
      <c r="E251" s="3" t="s">
        <v>266</v>
      </c>
      <c r="F251" s="3">
        <v>3.47</v>
      </c>
      <c r="G251" s="3">
        <v>3.61</v>
      </c>
      <c r="H251" s="3">
        <v>1.89</v>
      </c>
      <c r="I251" s="3">
        <v>9.19</v>
      </c>
      <c r="J251" s="3">
        <v>1</v>
      </c>
      <c r="K251" s="3">
        <v>47.9</v>
      </c>
      <c r="L251" s="3">
        <v>6</v>
      </c>
      <c r="M251" s="3">
        <v>0.54</v>
      </c>
      <c r="N251" s="3">
        <v>0.7</v>
      </c>
      <c r="O251" s="3">
        <v>7.03</v>
      </c>
    </row>
    <row r="252" spans="1:15" x14ac:dyDescent="0.25">
      <c r="A252" s="13" t="s">
        <v>317</v>
      </c>
      <c r="B252" t="s">
        <v>318</v>
      </c>
      <c r="C252" s="1">
        <v>2890</v>
      </c>
      <c r="D252" s="7" t="s">
        <v>101</v>
      </c>
      <c r="E252" s="7" t="s">
        <v>266</v>
      </c>
      <c r="F252" s="7">
        <v>1.71</v>
      </c>
      <c r="G252">
        <v>2.35</v>
      </c>
      <c r="H252">
        <v>2.62</v>
      </c>
      <c r="I252">
        <v>7.07</v>
      </c>
      <c r="J252" t="s">
        <v>19</v>
      </c>
      <c r="K252">
        <v>25.9</v>
      </c>
      <c r="L252">
        <v>9</v>
      </c>
      <c r="M252">
        <v>0.16</v>
      </c>
      <c r="N252">
        <v>0.26</v>
      </c>
      <c r="O252">
        <v>7.13</v>
      </c>
    </row>
    <row r="253" spans="1:15" x14ac:dyDescent="0.25">
      <c r="A253" s="13" t="s">
        <v>333</v>
      </c>
      <c r="B253" t="s">
        <v>334</v>
      </c>
      <c r="C253" s="1">
        <v>2474</v>
      </c>
      <c r="D253" s="7" t="s">
        <v>101</v>
      </c>
      <c r="E253" s="7" t="s">
        <v>266</v>
      </c>
      <c r="F253" s="7">
        <v>2.4900000000000002</v>
      </c>
      <c r="G253">
        <v>2.34</v>
      </c>
      <c r="H253">
        <v>2.66</v>
      </c>
      <c r="I253">
        <v>13.9</v>
      </c>
      <c r="J253" t="s">
        <v>19</v>
      </c>
      <c r="K253">
        <v>17.5</v>
      </c>
      <c r="L253">
        <v>7</v>
      </c>
      <c r="M253">
        <v>0.37</v>
      </c>
      <c r="N253">
        <v>1.1499999999999999</v>
      </c>
      <c r="O253">
        <v>7.27</v>
      </c>
    </row>
    <row r="254" spans="1:15" x14ac:dyDescent="0.25">
      <c r="A254" s="13" t="s">
        <v>340</v>
      </c>
      <c r="B254" t="s">
        <v>341</v>
      </c>
      <c r="C254" s="1">
        <v>2457</v>
      </c>
      <c r="D254" s="7" t="s">
        <v>101</v>
      </c>
      <c r="E254" s="7" t="s">
        <v>266</v>
      </c>
      <c r="F254" s="7">
        <v>2.2200000000000002</v>
      </c>
      <c r="G254">
        <v>2.5499999999999998</v>
      </c>
      <c r="H254">
        <v>2.12</v>
      </c>
      <c r="I254">
        <v>11.5</v>
      </c>
      <c r="J254" t="s">
        <v>19</v>
      </c>
      <c r="K254">
        <v>20.399999999999999</v>
      </c>
      <c r="L254">
        <v>6</v>
      </c>
      <c r="M254">
        <v>0.85</v>
      </c>
      <c r="N254">
        <v>1.36</v>
      </c>
      <c r="O254">
        <v>6.96</v>
      </c>
    </row>
    <row r="255" spans="1:15" x14ac:dyDescent="0.25">
      <c r="A255" s="13" t="s">
        <v>375</v>
      </c>
      <c r="B255" t="s">
        <v>376</v>
      </c>
      <c r="C255" s="1">
        <v>2021</v>
      </c>
      <c r="D255" s="7" t="s">
        <v>101</v>
      </c>
      <c r="E255" s="7" t="s">
        <v>266</v>
      </c>
      <c r="F255" s="7">
        <v>2.39</v>
      </c>
      <c r="G255">
        <v>1.94</v>
      </c>
      <c r="H255">
        <v>2.29</v>
      </c>
      <c r="I255">
        <v>12</v>
      </c>
      <c r="J255">
        <v>1</v>
      </c>
      <c r="K255">
        <v>5.73</v>
      </c>
      <c r="L255">
        <v>9</v>
      </c>
      <c r="M255">
        <v>7.5999999999999998E-2</v>
      </c>
      <c r="N255">
        <v>0.12</v>
      </c>
      <c r="O255">
        <v>2.57</v>
      </c>
    </row>
    <row r="256" spans="1:15" x14ac:dyDescent="0.25">
      <c r="A256" s="13" t="s">
        <v>412</v>
      </c>
      <c r="B256" t="s">
        <v>413</v>
      </c>
      <c r="C256" s="1">
        <v>1650</v>
      </c>
      <c r="D256" s="7" t="s">
        <v>101</v>
      </c>
      <c r="E256" s="7" t="s">
        <v>266</v>
      </c>
      <c r="F256" s="7">
        <v>2.21</v>
      </c>
      <c r="G256">
        <v>2.68</v>
      </c>
      <c r="H256">
        <v>2.27</v>
      </c>
      <c r="I256">
        <v>39.6</v>
      </c>
      <c r="J256">
        <v>1</v>
      </c>
      <c r="K256" t="s">
        <v>19</v>
      </c>
      <c r="L256">
        <v>6</v>
      </c>
      <c r="M256">
        <v>9.8000000000000004E-2</v>
      </c>
      <c r="N256">
        <v>1.29</v>
      </c>
      <c r="O256">
        <v>-27.3</v>
      </c>
    </row>
    <row r="257" spans="1:15" x14ac:dyDescent="0.25">
      <c r="A257" s="13" t="s">
        <v>518</v>
      </c>
      <c r="B257" t="s">
        <v>519</v>
      </c>
      <c r="C257" s="1">
        <v>1144</v>
      </c>
      <c r="D257" s="7" t="s">
        <v>101</v>
      </c>
      <c r="E257" s="7" t="s">
        <v>266</v>
      </c>
      <c r="F257">
        <v>4.05</v>
      </c>
      <c r="G257">
        <v>4.62</v>
      </c>
      <c r="H257">
        <v>2.0099999999999998</v>
      </c>
      <c r="I257" s="7">
        <v>0</v>
      </c>
      <c r="J257">
        <v>4</v>
      </c>
      <c r="K257">
        <v>38.6</v>
      </c>
      <c r="L257">
        <v>5</v>
      </c>
      <c r="M257">
        <v>0.16</v>
      </c>
      <c r="N257">
        <v>0.47</v>
      </c>
      <c r="O257">
        <v>6.88</v>
      </c>
    </row>
    <row r="258" spans="1:15" x14ac:dyDescent="0.25">
      <c r="A258" s="13" t="s">
        <v>571</v>
      </c>
      <c r="B258" t="s">
        <v>572</v>
      </c>
      <c r="C258">
        <v>933.1</v>
      </c>
      <c r="D258" s="7" t="s">
        <v>101</v>
      </c>
      <c r="E258" s="7" t="s">
        <v>266</v>
      </c>
      <c r="F258" s="7">
        <v>2.36</v>
      </c>
      <c r="G258">
        <v>3.27</v>
      </c>
      <c r="H258">
        <v>2.13</v>
      </c>
      <c r="I258">
        <v>16.899999999999999</v>
      </c>
      <c r="J258" t="s">
        <v>19</v>
      </c>
      <c r="K258">
        <v>18</v>
      </c>
      <c r="L258">
        <v>6</v>
      </c>
      <c r="M258">
        <v>0.11</v>
      </c>
      <c r="N258">
        <v>0.38</v>
      </c>
      <c r="O258">
        <v>8.9600000000000009</v>
      </c>
    </row>
    <row r="259" spans="1:15" x14ac:dyDescent="0.25">
      <c r="A259" s="13" t="s">
        <v>577</v>
      </c>
      <c r="B259" t="s">
        <v>578</v>
      </c>
      <c r="C259">
        <v>932</v>
      </c>
      <c r="D259" s="7" t="s">
        <v>101</v>
      </c>
      <c r="E259" s="7" t="s">
        <v>266</v>
      </c>
      <c r="F259">
        <v>5.57</v>
      </c>
      <c r="G259">
        <v>4.9400000000000004</v>
      </c>
      <c r="H259">
        <v>1.1599999999999999</v>
      </c>
      <c r="I259">
        <v>1.33</v>
      </c>
      <c r="J259">
        <v>1</v>
      </c>
      <c r="K259">
        <v>47.2</v>
      </c>
      <c r="L259">
        <v>5</v>
      </c>
      <c r="M259">
        <v>0.12</v>
      </c>
      <c r="N259">
        <v>0.12</v>
      </c>
      <c r="O259">
        <v>10.6</v>
      </c>
    </row>
    <row r="260" spans="1:15" x14ac:dyDescent="0.25">
      <c r="A260" s="13" t="s">
        <v>579</v>
      </c>
      <c r="B260" t="s">
        <v>580</v>
      </c>
      <c r="C260">
        <v>905.8</v>
      </c>
      <c r="D260" s="7" t="s">
        <v>101</v>
      </c>
      <c r="E260" s="7" t="s">
        <v>266</v>
      </c>
      <c r="F260">
        <v>3.68</v>
      </c>
      <c r="G260">
        <v>3.52</v>
      </c>
      <c r="H260">
        <v>2.13</v>
      </c>
      <c r="I260">
        <v>9.26</v>
      </c>
      <c r="J260" t="s">
        <v>19</v>
      </c>
      <c r="K260">
        <v>178.6</v>
      </c>
      <c r="L260">
        <v>4</v>
      </c>
      <c r="M260">
        <v>9.9000000000000005E-2</v>
      </c>
      <c r="N260">
        <v>0.21</v>
      </c>
      <c r="O260">
        <v>8.1999999999999993</v>
      </c>
    </row>
    <row r="261" spans="1:15" x14ac:dyDescent="0.25">
      <c r="A261" s="13" t="s">
        <v>630</v>
      </c>
      <c r="B261" t="s">
        <v>631</v>
      </c>
      <c r="C261">
        <v>730.6</v>
      </c>
      <c r="D261" s="7" t="s">
        <v>101</v>
      </c>
      <c r="E261" s="7" t="s">
        <v>266</v>
      </c>
      <c r="F261" s="7">
        <v>2.21</v>
      </c>
      <c r="G261">
        <v>0.64</v>
      </c>
      <c r="H261">
        <v>3.16</v>
      </c>
      <c r="I261" s="7">
        <v>0</v>
      </c>
      <c r="J261" t="s">
        <v>19</v>
      </c>
      <c r="K261">
        <v>55.3</v>
      </c>
      <c r="L261">
        <v>4</v>
      </c>
      <c r="M261" t="s">
        <v>19</v>
      </c>
      <c r="N261">
        <v>0.24</v>
      </c>
      <c r="O261">
        <v>9.44</v>
      </c>
    </row>
    <row r="262" spans="1:15" x14ac:dyDescent="0.25">
      <c r="A262" s="13" t="s">
        <v>648</v>
      </c>
      <c r="B262" t="s">
        <v>649</v>
      </c>
      <c r="C262">
        <v>645.5</v>
      </c>
      <c r="D262" s="7" t="s">
        <v>101</v>
      </c>
      <c r="E262" s="7" t="s">
        <v>266</v>
      </c>
      <c r="F262">
        <v>6.08</v>
      </c>
      <c r="G262">
        <v>5.16</v>
      </c>
      <c r="H262">
        <v>1.44</v>
      </c>
      <c r="I262">
        <v>2.04</v>
      </c>
      <c r="J262" t="s">
        <v>19</v>
      </c>
      <c r="K262" s="7">
        <v>392</v>
      </c>
      <c r="L262">
        <v>5</v>
      </c>
      <c r="M262">
        <v>0.12</v>
      </c>
      <c r="N262">
        <v>0.14000000000000001</v>
      </c>
      <c r="O262">
        <v>11.1</v>
      </c>
    </row>
    <row r="263" spans="1:15" x14ac:dyDescent="0.25">
      <c r="A263" s="13" t="s">
        <v>685</v>
      </c>
      <c r="B263" t="s">
        <v>686</v>
      </c>
      <c r="C263">
        <v>545.6</v>
      </c>
      <c r="D263" s="7" t="s">
        <v>101</v>
      </c>
      <c r="E263" s="7" t="s">
        <v>266</v>
      </c>
      <c r="F263" s="7">
        <v>2.2000000000000002</v>
      </c>
      <c r="G263">
        <v>3.17</v>
      </c>
      <c r="H263">
        <v>2.64</v>
      </c>
      <c r="I263" s="7">
        <v>0</v>
      </c>
      <c r="J263">
        <v>2</v>
      </c>
      <c r="K263">
        <v>16</v>
      </c>
      <c r="L263">
        <v>6</v>
      </c>
      <c r="M263">
        <v>5.5E-2</v>
      </c>
      <c r="N263">
        <v>0.14000000000000001</v>
      </c>
      <c r="O263">
        <v>8.5</v>
      </c>
    </row>
    <row r="264" spans="1:15" x14ac:dyDescent="0.25">
      <c r="A264" s="13" t="s">
        <v>687</v>
      </c>
      <c r="B264" t="s">
        <v>688</v>
      </c>
      <c r="C264">
        <v>535.1</v>
      </c>
      <c r="D264" s="7" t="s">
        <v>101</v>
      </c>
      <c r="E264" s="7" t="s">
        <v>266</v>
      </c>
      <c r="F264" s="7">
        <v>1.58</v>
      </c>
      <c r="G264">
        <v>1.27</v>
      </c>
      <c r="H264">
        <v>3.93</v>
      </c>
      <c r="I264">
        <v>9.1300000000000008</v>
      </c>
      <c r="J264" t="s">
        <v>19</v>
      </c>
      <c r="K264">
        <v>114.7</v>
      </c>
      <c r="L264">
        <v>5</v>
      </c>
      <c r="M264">
        <v>0.28000000000000003</v>
      </c>
      <c r="N264">
        <v>0.38</v>
      </c>
      <c r="O264">
        <v>11</v>
      </c>
    </row>
    <row r="265" spans="1:15" x14ac:dyDescent="0.25">
      <c r="A265" s="13" t="s">
        <v>691</v>
      </c>
      <c r="B265" t="s">
        <v>692</v>
      </c>
      <c r="C265">
        <v>515.1</v>
      </c>
      <c r="D265" s="7" t="s">
        <v>101</v>
      </c>
      <c r="E265" s="7" t="s">
        <v>266</v>
      </c>
      <c r="F265">
        <v>7.95</v>
      </c>
      <c r="G265">
        <v>4.16</v>
      </c>
      <c r="H265">
        <v>0.65</v>
      </c>
      <c r="I265">
        <v>31.3</v>
      </c>
      <c r="J265">
        <v>1</v>
      </c>
      <c r="K265">
        <v>0.18</v>
      </c>
      <c r="L265">
        <v>6</v>
      </c>
      <c r="M265">
        <v>3.5999999999999997E-2</v>
      </c>
      <c r="N265">
        <v>7.4999999999999997E-2</v>
      </c>
      <c r="O265">
        <v>9.42</v>
      </c>
    </row>
    <row r="266" spans="1:15" x14ac:dyDescent="0.25">
      <c r="A266" s="13" t="s">
        <v>132</v>
      </c>
      <c r="B266" t="s">
        <v>133</v>
      </c>
      <c r="C266" s="1">
        <v>9918</v>
      </c>
      <c r="D266" s="7" t="s">
        <v>101</v>
      </c>
      <c r="E266" s="7" t="s">
        <v>134</v>
      </c>
      <c r="F266" s="7">
        <v>2.74</v>
      </c>
      <c r="G266" t="s">
        <v>19</v>
      </c>
      <c r="H266">
        <v>4.21</v>
      </c>
      <c r="I266" s="7">
        <v>0</v>
      </c>
      <c r="J266" t="s">
        <v>19</v>
      </c>
      <c r="K266">
        <v>189.9</v>
      </c>
      <c r="L266">
        <v>2</v>
      </c>
      <c r="M266">
        <v>-0.33</v>
      </c>
      <c r="N266">
        <v>0.4</v>
      </c>
      <c r="O266">
        <v>19.7</v>
      </c>
    </row>
    <row r="267" spans="1:15" x14ac:dyDescent="0.25">
      <c r="A267" s="15" t="s">
        <v>168</v>
      </c>
      <c r="B267" s="5" t="s">
        <v>169</v>
      </c>
      <c r="C267" s="6">
        <v>6276</v>
      </c>
      <c r="D267" s="8" t="s">
        <v>101</v>
      </c>
      <c r="E267" s="8" t="s">
        <v>134</v>
      </c>
      <c r="F267" s="5">
        <v>3.78</v>
      </c>
      <c r="G267" s="5">
        <v>2.4300000000000002</v>
      </c>
      <c r="H267" s="5">
        <v>2.3199999999999998</v>
      </c>
      <c r="I267" s="7">
        <v>0</v>
      </c>
      <c r="J267" s="5" t="s">
        <v>19</v>
      </c>
      <c r="K267" s="5">
        <v>32.200000000000003</v>
      </c>
      <c r="L267" s="5">
        <v>7</v>
      </c>
      <c r="M267" s="5">
        <v>0.18</v>
      </c>
      <c r="N267" s="5">
        <v>1.23</v>
      </c>
      <c r="O267" s="5">
        <v>11.3</v>
      </c>
    </row>
    <row r="268" spans="1:15" x14ac:dyDescent="0.25">
      <c r="A268" s="13" t="s">
        <v>357</v>
      </c>
      <c r="B268" t="s">
        <v>358</v>
      </c>
      <c r="C268" s="1">
        <v>2319</v>
      </c>
      <c r="D268" s="7" t="s">
        <v>101</v>
      </c>
      <c r="E268" s="7" t="s">
        <v>134</v>
      </c>
      <c r="F268" s="7">
        <v>2.86</v>
      </c>
      <c r="G268">
        <v>3.25</v>
      </c>
      <c r="H268">
        <v>2.61</v>
      </c>
      <c r="I268">
        <v>5.26</v>
      </c>
      <c r="J268">
        <v>2</v>
      </c>
      <c r="K268" s="7">
        <v>834.5</v>
      </c>
      <c r="L268">
        <v>5</v>
      </c>
      <c r="M268">
        <v>0.26</v>
      </c>
      <c r="N268">
        <v>0.25</v>
      </c>
      <c r="O268">
        <v>12</v>
      </c>
    </row>
    <row r="269" spans="1:15" x14ac:dyDescent="0.25">
      <c r="A269" s="13" t="s">
        <v>422</v>
      </c>
      <c r="B269" t="s">
        <v>423</v>
      </c>
      <c r="C269" s="1">
        <v>1551</v>
      </c>
      <c r="D269" s="7" t="s">
        <v>101</v>
      </c>
      <c r="E269" s="7" t="s">
        <v>134</v>
      </c>
      <c r="F269">
        <v>3.63</v>
      </c>
      <c r="G269">
        <v>3.6</v>
      </c>
      <c r="H269">
        <v>2.11</v>
      </c>
      <c r="I269" s="7">
        <v>0</v>
      </c>
      <c r="J269">
        <v>2</v>
      </c>
      <c r="K269">
        <v>96.9</v>
      </c>
      <c r="L269">
        <v>5</v>
      </c>
      <c r="M269">
        <v>0.11</v>
      </c>
      <c r="N269">
        <v>0.23</v>
      </c>
      <c r="O269">
        <v>6.05</v>
      </c>
    </row>
    <row r="270" spans="1:15" x14ac:dyDescent="0.25">
      <c r="A270" s="13" t="s">
        <v>449</v>
      </c>
      <c r="B270" t="s">
        <v>450</v>
      </c>
      <c r="C270" s="1">
        <v>1429</v>
      </c>
      <c r="D270" s="7" t="s">
        <v>101</v>
      </c>
      <c r="E270" s="7" t="s">
        <v>134</v>
      </c>
      <c r="F270" s="7">
        <v>1.48</v>
      </c>
      <c r="G270">
        <v>5.0199999999999996</v>
      </c>
      <c r="H270">
        <v>5.91</v>
      </c>
      <c r="I270" s="7">
        <v>-100</v>
      </c>
      <c r="J270">
        <v>2</v>
      </c>
      <c r="K270">
        <v>133.1</v>
      </c>
      <c r="L270">
        <v>6</v>
      </c>
      <c r="M270">
        <v>0.26</v>
      </c>
      <c r="N270">
        <v>6.5000000000000002E-2</v>
      </c>
      <c r="O270">
        <v>26.6</v>
      </c>
    </row>
    <row r="271" spans="1:15" x14ac:dyDescent="0.25">
      <c r="A271" s="13" t="s">
        <v>524</v>
      </c>
      <c r="B271" t="s">
        <v>525</v>
      </c>
      <c r="C271" s="1">
        <v>1132</v>
      </c>
      <c r="D271" s="7" t="s">
        <v>101</v>
      </c>
      <c r="E271" s="7" t="s">
        <v>134</v>
      </c>
      <c r="F271">
        <v>3.98</v>
      </c>
      <c r="G271">
        <v>5.94</v>
      </c>
      <c r="H271">
        <v>1.9</v>
      </c>
      <c r="I271">
        <v>0.85</v>
      </c>
      <c r="J271" t="s">
        <v>19</v>
      </c>
      <c r="K271" s="7">
        <v>511.2</v>
      </c>
      <c r="L271">
        <v>6</v>
      </c>
      <c r="M271">
        <v>1.37</v>
      </c>
      <c r="N271">
        <v>1.33</v>
      </c>
      <c r="O271">
        <v>27.8</v>
      </c>
    </row>
    <row r="272" spans="1:15" x14ac:dyDescent="0.25">
      <c r="A272" s="13" t="s">
        <v>121</v>
      </c>
      <c r="B272" t="s">
        <v>122</v>
      </c>
      <c r="C272" s="1">
        <v>11437</v>
      </c>
      <c r="D272" s="7" t="s">
        <v>101</v>
      </c>
      <c r="E272" s="7" t="s">
        <v>123</v>
      </c>
      <c r="F272" s="7">
        <v>2.31</v>
      </c>
      <c r="G272">
        <v>2.27</v>
      </c>
      <c r="H272">
        <v>2.2799999999999998</v>
      </c>
      <c r="I272">
        <v>11.3</v>
      </c>
      <c r="J272">
        <v>1</v>
      </c>
      <c r="K272">
        <v>124</v>
      </c>
      <c r="L272">
        <v>5</v>
      </c>
      <c r="M272">
        <v>0.63</v>
      </c>
      <c r="N272">
        <v>0.77</v>
      </c>
      <c r="O272">
        <v>8.68</v>
      </c>
    </row>
    <row r="273" spans="1:15" x14ac:dyDescent="0.25">
      <c r="A273" s="13" t="s">
        <v>149</v>
      </c>
      <c r="B273" t="s">
        <v>150</v>
      </c>
      <c r="C273" s="1">
        <v>8426</v>
      </c>
      <c r="D273" s="7" t="s">
        <v>101</v>
      </c>
      <c r="E273" s="7" t="s">
        <v>123</v>
      </c>
      <c r="F273" s="7">
        <v>2.62</v>
      </c>
      <c r="G273">
        <v>2.91</v>
      </c>
      <c r="H273">
        <v>2.21</v>
      </c>
      <c r="I273">
        <v>16.100000000000001</v>
      </c>
      <c r="J273" t="s">
        <v>19</v>
      </c>
      <c r="K273" s="7">
        <v>279.5</v>
      </c>
      <c r="L273">
        <v>7</v>
      </c>
      <c r="M273">
        <v>0.36</v>
      </c>
      <c r="N273">
        <v>0.38</v>
      </c>
      <c r="O273">
        <v>6.78</v>
      </c>
    </row>
    <row r="274" spans="1:15" x14ac:dyDescent="0.25">
      <c r="A274" s="13" t="s">
        <v>192</v>
      </c>
      <c r="B274" t="s">
        <v>193</v>
      </c>
      <c r="C274" s="1">
        <v>5406</v>
      </c>
      <c r="D274" s="7" t="s">
        <v>101</v>
      </c>
      <c r="E274" s="7" t="s">
        <v>123</v>
      </c>
      <c r="F274" s="7">
        <v>1.68</v>
      </c>
      <c r="G274">
        <v>1.88</v>
      </c>
      <c r="H274">
        <v>4.4400000000000004</v>
      </c>
      <c r="I274">
        <v>39.4</v>
      </c>
      <c r="J274" t="s">
        <v>19</v>
      </c>
      <c r="K274">
        <v>152.69999999999999</v>
      </c>
      <c r="L274">
        <v>8</v>
      </c>
      <c r="M274">
        <v>6.7000000000000004E-2</v>
      </c>
      <c r="N274">
        <v>0.79</v>
      </c>
      <c r="O274">
        <v>17.100000000000001</v>
      </c>
    </row>
    <row r="275" spans="1:15" x14ac:dyDescent="0.25">
      <c r="A275" s="13" t="s">
        <v>237</v>
      </c>
      <c r="B275" t="s">
        <v>238</v>
      </c>
      <c r="C275" s="1">
        <v>4151</v>
      </c>
      <c r="D275" s="7" t="s">
        <v>101</v>
      </c>
      <c r="E275" s="7" t="s">
        <v>123</v>
      </c>
      <c r="F275">
        <v>3.79</v>
      </c>
      <c r="G275">
        <v>3.36</v>
      </c>
      <c r="H275">
        <v>1.61</v>
      </c>
      <c r="I275">
        <v>5.17</v>
      </c>
      <c r="J275" t="s">
        <v>19</v>
      </c>
      <c r="K275" s="7">
        <v>223.8</v>
      </c>
      <c r="L275">
        <v>5</v>
      </c>
      <c r="M275">
        <v>0.15</v>
      </c>
      <c r="N275">
        <v>8.5000000000000006E-2</v>
      </c>
      <c r="O275">
        <v>13.7</v>
      </c>
    </row>
    <row r="276" spans="1:15" x14ac:dyDescent="0.25">
      <c r="A276" s="13" t="s">
        <v>253</v>
      </c>
      <c r="B276" t="s">
        <v>254</v>
      </c>
      <c r="C276" s="1">
        <v>3847</v>
      </c>
      <c r="D276" s="7" t="s">
        <v>101</v>
      </c>
      <c r="E276" s="7" t="s">
        <v>123</v>
      </c>
      <c r="F276" s="7">
        <v>2.23</v>
      </c>
      <c r="G276">
        <v>1.64</v>
      </c>
      <c r="H276">
        <v>2.59</v>
      </c>
      <c r="I276">
        <v>14</v>
      </c>
      <c r="J276" t="s">
        <v>19</v>
      </c>
      <c r="K276">
        <v>96.5</v>
      </c>
      <c r="L276">
        <v>8</v>
      </c>
      <c r="M276">
        <v>0.74</v>
      </c>
      <c r="N276">
        <v>1.19</v>
      </c>
      <c r="O276">
        <v>6.27</v>
      </c>
    </row>
    <row r="277" spans="1:15" x14ac:dyDescent="0.25">
      <c r="A277" s="13" t="s">
        <v>258</v>
      </c>
      <c r="B277" t="s">
        <v>259</v>
      </c>
      <c r="C277" s="1">
        <v>3711</v>
      </c>
      <c r="D277" s="7" t="s">
        <v>101</v>
      </c>
      <c r="E277" s="7" t="s">
        <v>123</v>
      </c>
      <c r="F277" s="7">
        <v>2.08</v>
      </c>
      <c r="G277">
        <v>1.45</v>
      </c>
      <c r="H277">
        <v>2.95</v>
      </c>
      <c r="I277">
        <v>15.8</v>
      </c>
      <c r="J277" t="s">
        <v>19</v>
      </c>
      <c r="K277">
        <v>49.3</v>
      </c>
      <c r="L277">
        <v>7</v>
      </c>
      <c r="M277">
        <v>0.66</v>
      </c>
      <c r="N277">
        <v>0.86</v>
      </c>
      <c r="O277">
        <v>8.65</v>
      </c>
    </row>
    <row r="278" spans="1:15" x14ac:dyDescent="0.25">
      <c r="A278" s="13" t="s">
        <v>287</v>
      </c>
      <c r="B278" t="s">
        <v>288</v>
      </c>
      <c r="C278" s="1">
        <v>3329</v>
      </c>
      <c r="D278" s="7" t="s">
        <v>101</v>
      </c>
      <c r="E278" s="7" t="s">
        <v>123</v>
      </c>
      <c r="F278">
        <v>4.2699999999999996</v>
      </c>
      <c r="G278">
        <v>4.29</v>
      </c>
      <c r="H278">
        <v>1.17</v>
      </c>
      <c r="I278">
        <v>7.12</v>
      </c>
      <c r="J278" t="s">
        <v>19</v>
      </c>
      <c r="K278" s="7">
        <v>219.2</v>
      </c>
      <c r="L278">
        <v>5</v>
      </c>
      <c r="M278">
        <v>0.41</v>
      </c>
      <c r="N278">
        <v>0.35</v>
      </c>
      <c r="O278">
        <v>8.41</v>
      </c>
    </row>
    <row r="279" spans="1:15" x14ac:dyDescent="0.25">
      <c r="A279" s="13" t="s">
        <v>327</v>
      </c>
      <c r="B279" t="s">
        <v>328</v>
      </c>
      <c r="C279" s="1">
        <v>2676</v>
      </c>
      <c r="D279" s="7" t="s">
        <v>101</v>
      </c>
      <c r="E279" s="7" t="s">
        <v>123</v>
      </c>
      <c r="F279" s="7">
        <v>1.89</v>
      </c>
      <c r="G279">
        <v>1.48</v>
      </c>
      <c r="H279">
        <v>3.12</v>
      </c>
      <c r="I279" s="7">
        <v>0</v>
      </c>
      <c r="J279">
        <v>2</v>
      </c>
      <c r="K279" s="9">
        <v>1005</v>
      </c>
      <c r="L279">
        <v>4</v>
      </c>
      <c r="M279">
        <v>4.7E-2</v>
      </c>
      <c r="N279">
        <v>7.5999999999999998E-2</v>
      </c>
      <c r="O279">
        <v>9.16</v>
      </c>
    </row>
    <row r="280" spans="1:15" x14ac:dyDescent="0.25">
      <c r="A280" s="13" t="s">
        <v>346</v>
      </c>
      <c r="B280" t="s">
        <v>347</v>
      </c>
      <c r="C280" s="1">
        <v>2433</v>
      </c>
      <c r="D280" s="7" t="s">
        <v>101</v>
      </c>
      <c r="E280" s="7" t="s">
        <v>123</v>
      </c>
      <c r="F280" s="7">
        <v>1.84</v>
      </c>
      <c r="G280">
        <v>2.76</v>
      </c>
      <c r="H280">
        <v>2.6</v>
      </c>
      <c r="I280">
        <v>10.8</v>
      </c>
      <c r="J280" t="s">
        <v>19</v>
      </c>
      <c r="K280">
        <v>39.200000000000003</v>
      </c>
      <c r="L280">
        <v>6</v>
      </c>
      <c r="M280">
        <v>5.8000000000000003E-2</v>
      </c>
      <c r="N280">
        <v>7.1999999999999995E-2</v>
      </c>
      <c r="O280">
        <v>34.5</v>
      </c>
    </row>
    <row r="281" spans="1:15" x14ac:dyDescent="0.25">
      <c r="A281" s="13" t="s">
        <v>359</v>
      </c>
      <c r="B281" t="s">
        <v>360</v>
      </c>
      <c r="C281" s="1">
        <v>2316</v>
      </c>
      <c r="D281" s="7" t="s">
        <v>101</v>
      </c>
      <c r="E281" s="7" t="s">
        <v>123</v>
      </c>
      <c r="F281" s="7">
        <v>2.1</v>
      </c>
      <c r="G281">
        <v>4.53</v>
      </c>
      <c r="H281">
        <v>2.66</v>
      </c>
      <c r="I281" s="7">
        <v>-14.6</v>
      </c>
      <c r="J281">
        <v>1</v>
      </c>
      <c r="K281">
        <v>61.5</v>
      </c>
      <c r="L281">
        <v>6</v>
      </c>
      <c r="M281">
        <v>8.2000000000000003E-2</v>
      </c>
      <c r="N281">
        <v>6.8000000000000005E-2</v>
      </c>
      <c r="O281">
        <v>23.7</v>
      </c>
    </row>
    <row r="282" spans="1:15" x14ac:dyDescent="0.25">
      <c r="A282" s="13" t="s">
        <v>401</v>
      </c>
      <c r="B282" t="s">
        <v>402</v>
      </c>
      <c r="C282" s="1">
        <v>1771</v>
      </c>
      <c r="D282" s="7" t="s">
        <v>101</v>
      </c>
      <c r="E282" s="7" t="s">
        <v>123</v>
      </c>
      <c r="F282" s="7">
        <v>2.35</v>
      </c>
      <c r="G282">
        <v>2.37</v>
      </c>
      <c r="H282">
        <v>1.88</v>
      </c>
      <c r="I282">
        <v>6.58</v>
      </c>
      <c r="J282" t="s">
        <v>19</v>
      </c>
      <c r="K282" t="s">
        <v>19</v>
      </c>
      <c r="L282">
        <v>6</v>
      </c>
      <c r="M282">
        <v>3.9E-2</v>
      </c>
      <c r="N282">
        <v>0.19</v>
      </c>
      <c r="O282">
        <v>29.5</v>
      </c>
    </row>
    <row r="283" spans="1:15" s="5" customFormat="1" x14ac:dyDescent="0.25">
      <c r="A283" s="15" t="s">
        <v>403</v>
      </c>
      <c r="B283" s="5" t="s">
        <v>404</v>
      </c>
      <c r="C283" s="6">
        <v>1760</v>
      </c>
      <c r="D283" s="8" t="s">
        <v>101</v>
      </c>
      <c r="E283" s="8" t="s">
        <v>123</v>
      </c>
      <c r="F283" s="5">
        <v>3.15</v>
      </c>
      <c r="G283" s="5">
        <v>4.2699999999999996</v>
      </c>
      <c r="H283" s="5">
        <v>2</v>
      </c>
      <c r="I283" s="5">
        <v>8.4499999999999993</v>
      </c>
      <c r="J283" s="5" t="s">
        <v>19</v>
      </c>
      <c r="K283" s="5">
        <v>94.2</v>
      </c>
      <c r="L283" s="5">
        <v>7</v>
      </c>
      <c r="M283" s="5">
        <v>0.33</v>
      </c>
      <c r="N283" s="5">
        <v>0.51</v>
      </c>
      <c r="O283" s="5">
        <v>7.33</v>
      </c>
    </row>
    <row r="284" spans="1:15" x14ac:dyDescent="0.25">
      <c r="A284" s="13" t="s">
        <v>430</v>
      </c>
      <c r="B284" t="s">
        <v>431</v>
      </c>
      <c r="C284" s="1">
        <v>1532</v>
      </c>
      <c r="D284" s="7" t="s">
        <v>101</v>
      </c>
      <c r="E284" s="7" t="s">
        <v>123</v>
      </c>
      <c r="F284" s="7">
        <v>2.5299999999999998</v>
      </c>
      <c r="G284">
        <v>3.75</v>
      </c>
      <c r="H284">
        <v>2.68</v>
      </c>
      <c r="I284">
        <v>5.83</v>
      </c>
      <c r="J284" t="s">
        <v>19</v>
      </c>
      <c r="K284">
        <v>54.3</v>
      </c>
      <c r="L284">
        <v>7</v>
      </c>
      <c r="M284">
        <v>0.87</v>
      </c>
      <c r="N284">
        <v>0.94</v>
      </c>
      <c r="O284">
        <v>7.11</v>
      </c>
    </row>
    <row r="285" spans="1:15" x14ac:dyDescent="0.25">
      <c r="A285" s="13" t="s">
        <v>458</v>
      </c>
      <c r="B285" t="s">
        <v>459</v>
      </c>
      <c r="C285" s="1">
        <v>1404</v>
      </c>
      <c r="D285" s="7" t="s">
        <v>101</v>
      </c>
      <c r="E285" s="7" t="s">
        <v>123</v>
      </c>
      <c r="F285" s="7">
        <v>0.41</v>
      </c>
      <c r="G285">
        <v>1.89</v>
      </c>
      <c r="H285">
        <v>6.69</v>
      </c>
      <c r="I285" s="7">
        <v>-13.1</v>
      </c>
      <c r="J285">
        <v>1</v>
      </c>
      <c r="K285" s="1">
        <v>-1211</v>
      </c>
      <c r="L285">
        <v>7</v>
      </c>
      <c r="M285">
        <v>0.22</v>
      </c>
      <c r="N285">
        <v>-1.0900000000000001</v>
      </c>
      <c r="O285">
        <v>-4.3099999999999996</v>
      </c>
    </row>
    <row r="286" spans="1:15" x14ac:dyDescent="0.25">
      <c r="A286" s="13" t="s">
        <v>522</v>
      </c>
      <c r="B286" t="s">
        <v>523</v>
      </c>
      <c r="C286" s="1">
        <v>1134</v>
      </c>
      <c r="D286" s="7" t="s">
        <v>101</v>
      </c>
      <c r="E286" s="7" t="s">
        <v>123</v>
      </c>
      <c r="F286">
        <v>3.97</v>
      </c>
      <c r="G286">
        <v>3.82</v>
      </c>
      <c r="H286">
        <v>2.0699999999999998</v>
      </c>
      <c r="I286">
        <v>8.4499999999999993</v>
      </c>
      <c r="J286" t="s">
        <v>19</v>
      </c>
      <c r="K286">
        <v>74.900000000000006</v>
      </c>
      <c r="L286">
        <v>8</v>
      </c>
      <c r="M286">
        <v>0.18</v>
      </c>
      <c r="N286">
        <v>0.26</v>
      </c>
      <c r="O286">
        <v>7.98</v>
      </c>
    </row>
    <row r="287" spans="1:15" x14ac:dyDescent="0.25">
      <c r="A287" s="13" t="s">
        <v>567</v>
      </c>
      <c r="B287" t="s">
        <v>568</v>
      </c>
      <c r="C287">
        <v>945.3</v>
      </c>
      <c r="D287" s="7" t="s">
        <v>101</v>
      </c>
      <c r="E287" s="7" t="s">
        <v>123</v>
      </c>
      <c r="F287">
        <v>3.88</v>
      </c>
      <c r="G287">
        <v>5.86</v>
      </c>
      <c r="H287">
        <v>2.61</v>
      </c>
      <c r="I287">
        <v>5.62</v>
      </c>
      <c r="J287" t="s">
        <v>19</v>
      </c>
      <c r="K287">
        <v>74.8</v>
      </c>
      <c r="L287">
        <v>6</v>
      </c>
      <c r="M287">
        <v>0.32</v>
      </c>
      <c r="N287">
        <v>0.33</v>
      </c>
      <c r="O287">
        <v>10.1</v>
      </c>
    </row>
    <row r="288" spans="1:15" x14ac:dyDescent="0.25">
      <c r="A288" s="11" t="s">
        <v>642</v>
      </c>
      <c r="B288" s="3" t="s">
        <v>643</v>
      </c>
      <c r="C288" s="3">
        <v>670.9</v>
      </c>
      <c r="D288" s="3" t="s">
        <v>101</v>
      </c>
      <c r="E288" s="3" t="s">
        <v>123</v>
      </c>
      <c r="F288" s="3">
        <v>4.67</v>
      </c>
      <c r="G288" s="3">
        <v>4.8600000000000003</v>
      </c>
      <c r="H288" s="3">
        <v>1.34</v>
      </c>
      <c r="I288" s="3">
        <v>12</v>
      </c>
      <c r="J288" s="3" t="s">
        <v>19</v>
      </c>
      <c r="K288" s="3" t="s">
        <v>19</v>
      </c>
      <c r="L288" s="3">
        <v>8</v>
      </c>
      <c r="M288" s="3">
        <v>0.33</v>
      </c>
      <c r="N288" s="3">
        <v>0.57999999999999996</v>
      </c>
      <c r="O288" s="3">
        <v>8.26</v>
      </c>
    </row>
    <row r="289" spans="1:15" x14ac:dyDescent="0.25">
      <c r="A289" s="13" t="s">
        <v>693</v>
      </c>
      <c r="B289" t="s">
        <v>694</v>
      </c>
      <c r="C289">
        <v>514.6</v>
      </c>
      <c r="D289" s="7" t="s">
        <v>101</v>
      </c>
      <c r="E289" s="7" t="s">
        <v>123</v>
      </c>
      <c r="F289">
        <v>4.7699999999999996</v>
      </c>
      <c r="G289">
        <v>5.16</v>
      </c>
      <c r="H289">
        <v>1.49</v>
      </c>
      <c r="I289" s="7">
        <v>-9.98</v>
      </c>
      <c r="J289">
        <v>1</v>
      </c>
      <c r="K289">
        <v>-92.9</v>
      </c>
      <c r="L289">
        <v>4</v>
      </c>
      <c r="M289">
        <v>0.81</v>
      </c>
      <c r="N289">
        <v>0.52</v>
      </c>
      <c r="O289">
        <v>7.51</v>
      </c>
    </row>
    <row r="290" spans="1:15" x14ac:dyDescent="0.25">
      <c r="A290" s="11" t="s">
        <v>453</v>
      </c>
      <c r="B290" s="3" t="s">
        <v>454</v>
      </c>
      <c r="C290" s="4">
        <v>1408</v>
      </c>
      <c r="D290" s="3" t="s">
        <v>101</v>
      </c>
      <c r="E290" s="3" t="s">
        <v>455</v>
      </c>
      <c r="F290" s="3">
        <v>3.91</v>
      </c>
      <c r="G290" s="3">
        <v>3.92</v>
      </c>
      <c r="H290" s="3">
        <v>1.87</v>
      </c>
      <c r="I290" s="3">
        <v>6.43</v>
      </c>
      <c r="J290" s="3">
        <v>4</v>
      </c>
      <c r="K290" s="3">
        <v>73.7</v>
      </c>
      <c r="L290" s="3">
        <v>6</v>
      </c>
      <c r="M290" s="3">
        <v>0.23</v>
      </c>
      <c r="N290" s="3">
        <v>0.31</v>
      </c>
      <c r="O290" s="3">
        <v>12.2</v>
      </c>
    </row>
    <row r="291" spans="1:15" x14ac:dyDescent="0.25">
      <c r="A291" s="13" t="s">
        <v>660</v>
      </c>
      <c r="B291" t="s">
        <v>661</v>
      </c>
      <c r="C291">
        <v>602.6</v>
      </c>
      <c r="D291" s="7" t="s">
        <v>101</v>
      </c>
      <c r="E291" s="7" t="s">
        <v>455</v>
      </c>
      <c r="F291">
        <v>9.26</v>
      </c>
      <c r="G291">
        <v>5.72</v>
      </c>
      <c r="H291">
        <v>3.28</v>
      </c>
      <c r="I291" s="7">
        <v>0</v>
      </c>
      <c r="J291">
        <v>1</v>
      </c>
      <c r="K291" s="7">
        <v>323.10000000000002</v>
      </c>
      <c r="L291">
        <v>3</v>
      </c>
      <c r="M291">
        <v>0.44</v>
      </c>
      <c r="N291">
        <v>-1.01</v>
      </c>
      <c r="O291">
        <v>15.7</v>
      </c>
    </row>
    <row r="292" spans="1:15" x14ac:dyDescent="0.25">
      <c r="A292" s="13" t="s">
        <v>507</v>
      </c>
      <c r="B292" t="s">
        <v>508</v>
      </c>
      <c r="C292" s="1">
        <v>1184</v>
      </c>
      <c r="D292" t="s">
        <v>110</v>
      </c>
      <c r="E292" t="s">
        <v>509</v>
      </c>
      <c r="F292" s="7">
        <v>1.45</v>
      </c>
      <c r="G292">
        <v>1.81</v>
      </c>
      <c r="H292">
        <v>7.45</v>
      </c>
      <c r="I292">
        <v>24.5</v>
      </c>
      <c r="J292" t="s">
        <v>19</v>
      </c>
      <c r="K292">
        <v>41.3</v>
      </c>
      <c r="L292">
        <v>7</v>
      </c>
      <c r="M292">
        <v>0.31</v>
      </c>
      <c r="N292">
        <v>0.46</v>
      </c>
      <c r="O292">
        <v>4.3600000000000003</v>
      </c>
    </row>
    <row r="293" spans="1:15" x14ac:dyDescent="0.25">
      <c r="A293" s="13" t="s">
        <v>678</v>
      </c>
      <c r="B293" t="s">
        <v>679</v>
      </c>
      <c r="C293">
        <v>552.1</v>
      </c>
      <c r="D293" t="s">
        <v>110</v>
      </c>
      <c r="E293" t="s">
        <v>509</v>
      </c>
      <c r="F293" s="7">
        <v>2.74</v>
      </c>
      <c r="G293">
        <v>1.68</v>
      </c>
      <c r="H293">
        <v>1.96</v>
      </c>
      <c r="I293">
        <v>15.5</v>
      </c>
      <c r="J293">
        <v>1</v>
      </c>
      <c r="K293" t="s">
        <v>19</v>
      </c>
      <c r="L293">
        <v>3</v>
      </c>
      <c r="M293">
        <v>0.14000000000000001</v>
      </c>
      <c r="N293">
        <v>3.9E-2</v>
      </c>
      <c r="O293">
        <v>20.2</v>
      </c>
    </row>
    <row r="294" spans="1:15" x14ac:dyDescent="0.25">
      <c r="A294" s="13" t="s">
        <v>556</v>
      </c>
      <c r="B294" t="s">
        <v>557</v>
      </c>
      <c r="C294">
        <v>972.2</v>
      </c>
      <c r="D294" t="s">
        <v>110</v>
      </c>
      <c r="E294" t="s">
        <v>558</v>
      </c>
      <c r="F294">
        <v>3.8</v>
      </c>
      <c r="G294">
        <v>4.79</v>
      </c>
      <c r="H294">
        <v>1.72</v>
      </c>
      <c r="I294">
        <v>15.8</v>
      </c>
      <c r="J294">
        <v>2</v>
      </c>
      <c r="K294">
        <v>50.6</v>
      </c>
      <c r="L294">
        <v>4</v>
      </c>
      <c r="M294">
        <v>0.05</v>
      </c>
      <c r="N294">
        <v>0.19</v>
      </c>
      <c r="O294">
        <v>12.1</v>
      </c>
    </row>
    <row r="295" spans="1:15" x14ac:dyDescent="0.25">
      <c r="A295" s="13" t="s">
        <v>108</v>
      </c>
      <c r="B295" t="s">
        <v>109</v>
      </c>
      <c r="C295" s="1">
        <v>14589</v>
      </c>
      <c r="D295" t="s">
        <v>110</v>
      </c>
      <c r="E295" t="s">
        <v>111</v>
      </c>
      <c r="F295" s="7">
        <v>0.94</v>
      </c>
      <c r="G295">
        <v>0.73</v>
      </c>
      <c r="H295">
        <v>3.58</v>
      </c>
      <c r="I295">
        <v>23.7</v>
      </c>
      <c r="J295" t="s">
        <v>19</v>
      </c>
      <c r="K295">
        <v>0.27</v>
      </c>
      <c r="L295">
        <v>8</v>
      </c>
      <c r="M295">
        <v>3.7999999999999999E-2</v>
      </c>
      <c r="N295">
        <v>0.2</v>
      </c>
      <c r="O295">
        <v>20.100000000000001</v>
      </c>
    </row>
    <row r="296" spans="1:15" x14ac:dyDescent="0.25">
      <c r="A296" s="13" t="s">
        <v>444</v>
      </c>
      <c r="B296" t="s">
        <v>444</v>
      </c>
      <c r="C296" s="1">
        <v>1461</v>
      </c>
      <c r="D296" t="s">
        <v>110</v>
      </c>
      <c r="E296" t="s">
        <v>111</v>
      </c>
      <c r="F296" s="7">
        <v>1.01</v>
      </c>
      <c r="G296">
        <v>1.58</v>
      </c>
      <c r="H296">
        <v>5.08</v>
      </c>
      <c r="I296" s="7">
        <v>0</v>
      </c>
      <c r="J296">
        <v>1</v>
      </c>
      <c r="K296" t="s">
        <v>19</v>
      </c>
      <c r="L296">
        <v>4</v>
      </c>
      <c r="M296">
        <v>2.5000000000000001E-2</v>
      </c>
      <c r="N296">
        <v>0.36</v>
      </c>
      <c r="O296">
        <v>32.4</v>
      </c>
    </row>
    <row r="297" spans="1:15" x14ac:dyDescent="0.25">
      <c r="A297" s="13" t="s">
        <v>565</v>
      </c>
      <c r="B297" t="s">
        <v>566</v>
      </c>
      <c r="C297">
        <v>948.5</v>
      </c>
      <c r="D297" t="s">
        <v>110</v>
      </c>
      <c r="E297" t="s">
        <v>111</v>
      </c>
      <c r="F297" s="7">
        <v>2.79</v>
      </c>
      <c r="G297">
        <v>1.1100000000000001</v>
      </c>
      <c r="H297">
        <v>2.82</v>
      </c>
      <c r="I297" s="7">
        <v>0</v>
      </c>
      <c r="J297" t="s">
        <v>19</v>
      </c>
      <c r="K297">
        <v>55.2</v>
      </c>
      <c r="L297">
        <v>3</v>
      </c>
      <c r="M297">
        <v>0.12</v>
      </c>
      <c r="N297">
        <v>0.23</v>
      </c>
      <c r="O297">
        <v>9.3699999999999992</v>
      </c>
    </row>
    <row r="298" spans="1:15" x14ac:dyDescent="0.25">
      <c r="A298" s="13" t="s">
        <v>184</v>
      </c>
      <c r="B298" t="s">
        <v>185</v>
      </c>
      <c r="C298" s="1">
        <v>5502</v>
      </c>
      <c r="D298" t="s">
        <v>110</v>
      </c>
      <c r="E298" t="s">
        <v>186</v>
      </c>
      <c r="F298" s="7">
        <v>2.7</v>
      </c>
      <c r="G298">
        <v>3.45</v>
      </c>
      <c r="H298">
        <v>1.91</v>
      </c>
      <c r="I298">
        <v>9.17</v>
      </c>
      <c r="J298" t="s">
        <v>19</v>
      </c>
      <c r="K298">
        <v>77.7</v>
      </c>
      <c r="L298">
        <v>7</v>
      </c>
      <c r="M298">
        <v>0.17</v>
      </c>
      <c r="N298">
        <v>0.22</v>
      </c>
      <c r="O298">
        <v>6.72</v>
      </c>
    </row>
    <row r="299" spans="1:15" x14ac:dyDescent="0.25">
      <c r="A299" s="13" t="s">
        <v>297</v>
      </c>
      <c r="B299" t="s">
        <v>298</v>
      </c>
      <c r="C299" s="1">
        <v>3170</v>
      </c>
      <c r="D299" t="s">
        <v>110</v>
      </c>
      <c r="E299" t="s">
        <v>186</v>
      </c>
      <c r="F299" s="7">
        <v>1.26</v>
      </c>
      <c r="G299">
        <v>1.54</v>
      </c>
      <c r="H299">
        <v>2.88</v>
      </c>
      <c r="I299">
        <v>28.5</v>
      </c>
      <c r="J299" t="s">
        <v>19</v>
      </c>
      <c r="K299" t="s">
        <v>19</v>
      </c>
      <c r="L299">
        <v>9</v>
      </c>
      <c r="M299">
        <v>0.27</v>
      </c>
      <c r="N299">
        <v>0.97</v>
      </c>
      <c r="O299">
        <v>13.8</v>
      </c>
    </row>
    <row r="300" spans="1:15" x14ac:dyDescent="0.25">
      <c r="A300" s="13" t="s">
        <v>305</v>
      </c>
      <c r="B300" t="s">
        <v>306</v>
      </c>
      <c r="C300" s="1">
        <v>3011</v>
      </c>
      <c r="D300" t="s">
        <v>110</v>
      </c>
      <c r="E300" t="s">
        <v>186</v>
      </c>
      <c r="F300" s="7">
        <v>2.5499999999999998</v>
      </c>
      <c r="G300">
        <v>5.31</v>
      </c>
      <c r="H300">
        <v>2.52</v>
      </c>
      <c r="I300">
        <v>14.1</v>
      </c>
      <c r="J300" t="s">
        <v>19</v>
      </c>
      <c r="K300" s="1">
        <v>-10337</v>
      </c>
      <c r="L300">
        <v>6</v>
      </c>
      <c r="M300">
        <v>0.55000000000000004</v>
      </c>
      <c r="N300">
        <v>1.05</v>
      </c>
      <c r="O300">
        <v>17.100000000000001</v>
      </c>
    </row>
    <row r="301" spans="1:15" x14ac:dyDescent="0.25">
      <c r="A301" s="13" t="s">
        <v>323</v>
      </c>
      <c r="B301" t="s">
        <v>324</v>
      </c>
      <c r="C301" s="1">
        <v>2747</v>
      </c>
      <c r="D301" t="s">
        <v>110</v>
      </c>
      <c r="E301" t="s">
        <v>186</v>
      </c>
      <c r="F301" s="7">
        <v>2.6</v>
      </c>
      <c r="G301">
        <v>4.26</v>
      </c>
      <c r="H301">
        <v>2.29</v>
      </c>
      <c r="I301">
        <v>7.6</v>
      </c>
      <c r="J301">
        <v>3</v>
      </c>
      <c r="K301">
        <v>28.3</v>
      </c>
      <c r="L301">
        <v>5</v>
      </c>
      <c r="M301">
        <v>0.28999999999999998</v>
      </c>
      <c r="N301">
        <v>0.48</v>
      </c>
      <c r="O301">
        <v>17.5</v>
      </c>
    </row>
    <row r="302" spans="1:15" x14ac:dyDescent="0.25">
      <c r="A302" s="13" t="s">
        <v>369</v>
      </c>
      <c r="B302" t="s">
        <v>370</v>
      </c>
      <c r="C302" s="1">
        <v>2078</v>
      </c>
      <c r="D302" t="s">
        <v>110</v>
      </c>
      <c r="E302" t="s">
        <v>186</v>
      </c>
      <c r="F302" s="7">
        <v>1.71</v>
      </c>
      <c r="G302">
        <v>0.67</v>
      </c>
      <c r="H302">
        <v>2.44</v>
      </c>
      <c r="I302" s="7">
        <v>0</v>
      </c>
      <c r="J302" t="s">
        <v>19</v>
      </c>
      <c r="K302">
        <v>80.5</v>
      </c>
      <c r="L302">
        <v>6</v>
      </c>
      <c r="M302">
        <v>0.18</v>
      </c>
      <c r="N302">
        <v>0.38</v>
      </c>
      <c r="O302">
        <v>18</v>
      </c>
    </row>
    <row r="303" spans="1:15" x14ac:dyDescent="0.25">
      <c r="A303" s="13" t="s">
        <v>420</v>
      </c>
      <c r="B303" t="s">
        <v>421</v>
      </c>
      <c r="C303" s="1">
        <v>1574</v>
      </c>
      <c r="D303" t="s">
        <v>110</v>
      </c>
      <c r="E303" t="s">
        <v>186</v>
      </c>
      <c r="F303">
        <v>3.19</v>
      </c>
      <c r="G303">
        <v>4.45</v>
      </c>
      <c r="H303">
        <v>1.51</v>
      </c>
      <c r="I303">
        <v>18</v>
      </c>
      <c r="J303">
        <v>1</v>
      </c>
      <c r="K303">
        <v>20.2</v>
      </c>
      <c r="L303">
        <v>5</v>
      </c>
      <c r="M303">
        <v>5.0000000000000001E-3</v>
      </c>
      <c r="N303">
        <v>9.6000000000000002E-2</v>
      </c>
      <c r="O303">
        <v>6.93</v>
      </c>
    </row>
    <row r="304" spans="1:15" x14ac:dyDescent="0.25">
      <c r="A304" s="13" t="s">
        <v>516</v>
      </c>
      <c r="B304" t="s">
        <v>517</v>
      </c>
      <c r="C304" s="1">
        <v>1168</v>
      </c>
      <c r="D304" t="s">
        <v>110</v>
      </c>
      <c r="E304" t="s">
        <v>186</v>
      </c>
      <c r="F304" s="7">
        <v>1.7</v>
      </c>
      <c r="G304">
        <v>1.42</v>
      </c>
      <c r="H304">
        <v>2.5499999999999998</v>
      </c>
      <c r="I304">
        <v>11.1</v>
      </c>
      <c r="J304" t="s">
        <v>19</v>
      </c>
      <c r="K304">
        <v>0.23</v>
      </c>
      <c r="L304">
        <v>7</v>
      </c>
      <c r="M304">
        <v>0.56000000000000005</v>
      </c>
      <c r="N304">
        <v>0.65</v>
      </c>
      <c r="O304">
        <v>7.44</v>
      </c>
    </row>
    <row r="305" spans="1:15" x14ac:dyDescent="0.25">
      <c r="A305" s="13" t="s">
        <v>573</v>
      </c>
      <c r="B305" t="s">
        <v>574</v>
      </c>
      <c r="C305">
        <v>932.8</v>
      </c>
      <c r="D305" t="s">
        <v>110</v>
      </c>
      <c r="E305" t="s">
        <v>186</v>
      </c>
      <c r="F305" s="7">
        <v>2.85</v>
      </c>
      <c r="G305">
        <v>4.55</v>
      </c>
      <c r="H305">
        <v>2.42</v>
      </c>
      <c r="I305">
        <v>10.1</v>
      </c>
      <c r="J305">
        <v>1</v>
      </c>
      <c r="K305">
        <v>2.77</v>
      </c>
      <c r="L305">
        <v>8</v>
      </c>
      <c r="M305">
        <v>0.35</v>
      </c>
      <c r="N305">
        <v>0.53</v>
      </c>
      <c r="O305">
        <v>8.65</v>
      </c>
    </row>
    <row r="306" spans="1:15" x14ac:dyDescent="0.25">
      <c r="A306" s="13" t="s">
        <v>594</v>
      </c>
      <c r="B306" t="s">
        <v>595</v>
      </c>
      <c r="C306">
        <v>851.2</v>
      </c>
      <c r="D306" t="s">
        <v>110</v>
      </c>
      <c r="E306" t="s">
        <v>186</v>
      </c>
      <c r="F306">
        <v>3.9</v>
      </c>
      <c r="G306">
        <v>2.12</v>
      </c>
      <c r="H306">
        <v>0.99</v>
      </c>
      <c r="I306">
        <v>4.9000000000000004</v>
      </c>
      <c r="J306" t="s">
        <v>19</v>
      </c>
      <c r="K306" t="s">
        <v>19</v>
      </c>
      <c r="L306">
        <v>6</v>
      </c>
      <c r="M306">
        <v>0.59</v>
      </c>
      <c r="N306">
        <v>0.76</v>
      </c>
      <c r="O306">
        <v>8.32</v>
      </c>
    </row>
    <row r="307" spans="1:15" x14ac:dyDescent="0.25">
      <c r="A307" s="16">
        <v>888</v>
      </c>
      <c r="B307" t="s">
        <v>684</v>
      </c>
      <c r="C307">
        <v>550.29999999999995</v>
      </c>
      <c r="D307" t="s">
        <v>110</v>
      </c>
      <c r="E307" t="s">
        <v>186</v>
      </c>
      <c r="F307">
        <v>3.74</v>
      </c>
      <c r="G307">
        <v>2.52</v>
      </c>
      <c r="H307">
        <v>1.49</v>
      </c>
      <c r="I307">
        <v>14.9</v>
      </c>
      <c r="J307" s="7">
        <v>4</v>
      </c>
      <c r="K307" t="s">
        <v>19</v>
      </c>
      <c r="L307">
        <v>6</v>
      </c>
      <c r="M307">
        <v>7.1999999999999995E-2</v>
      </c>
      <c r="N307">
        <v>0.17</v>
      </c>
      <c r="O307">
        <v>14</v>
      </c>
    </row>
    <row r="308" spans="1:15" x14ac:dyDescent="0.25">
      <c r="A308" s="11" t="s">
        <v>41</v>
      </c>
      <c r="B308" s="3" t="s">
        <v>42</v>
      </c>
      <c r="C308" s="4">
        <v>61278</v>
      </c>
      <c r="D308" s="3" t="s">
        <v>43</v>
      </c>
      <c r="E308" s="3" t="s">
        <v>44</v>
      </c>
      <c r="F308" s="3">
        <v>4.99</v>
      </c>
      <c r="G308" s="3">
        <v>8.85</v>
      </c>
      <c r="H308" s="3">
        <v>0.5</v>
      </c>
      <c r="I308" s="3">
        <v>-5.93</v>
      </c>
      <c r="J308" s="3">
        <v>3</v>
      </c>
      <c r="K308" s="3">
        <v>47</v>
      </c>
      <c r="L308" s="3">
        <v>5</v>
      </c>
      <c r="M308" s="3">
        <v>0.38</v>
      </c>
      <c r="N308" s="3">
        <v>0.22</v>
      </c>
      <c r="O308" s="3">
        <v>16.600000000000001</v>
      </c>
    </row>
    <row r="309" spans="1:15" x14ac:dyDescent="0.25">
      <c r="A309" s="13" t="s">
        <v>65</v>
      </c>
      <c r="B309" t="s">
        <v>66</v>
      </c>
      <c r="C309" s="1">
        <v>37836</v>
      </c>
      <c r="D309" s="7" t="s">
        <v>43</v>
      </c>
      <c r="E309" s="7" t="s">
        <v>44</v>
      </c>
      <c r="F309">
        <v>3.17</v>
      </c>
      <c r="G309">
        <v>3.84</v>
      </c>
      <c r="H309">
        <v>2.16</v>
      </c>
      <c r="I309">
        <v>12.4</v>
      </c>
      <c r="J309">
        <v>1</v>
      </c>
      <c r="K309" s="9">
        <v>1209</v>
      </c>
      <c r="L309">
        <v>6</v>
      </c>
      <c r="M309">
        <v>0.22</v>
      </c>
      <c r="N309">
        <v>0.32</v>
      </c>
      <c r="O309">
        <v>5.25</v>
      </c>
    </row>
    <row r="310" spans="1:15" x14ac:dyDescent="0.25">
      <c r="A310" s="13" t="s">
        <v>241</v>
      </c>
      <c r="B310" t="s">
        <v>242</v>
      </c>
      <c r="C310" s="1">
        <v>4114</v>
      </c>
      <c r="D310" s="7" t="s">
        <v>43</v>
      </c>
      <c r="E310" s="7" t="s">
        <v>44</v>
      </c>
      <c r="F310">
        <v>3.76</v>
      </c>
      <c r="G310">
        <v>4.49</v>
      </c>
      <c r="H310">
        <v>0.92</v>
      </c>
      <c r="I310">
        <v>7.97</v>
      </c>
      <c r="J310" t="s">
        <v>19</v>
      </c>
      <c r="K310">
        <v>168.9</v>
      </c>
      <c r="L310">
        <v>5</v>
      </c>
      <c r="M310">
        <v>0.37</v>
      </c>
      <c r="N310">
        <v>0.72</v>
      </c>
      <c r="O310">
        <v>18.2</v>
      </c>
    </row>
    <row r="311" spans="1:15" x14ac:dyDescent="0.25">
      <c r="A311" s="13" t="s">
        <v>269</v>
      </c>
      <c r="B311" t="s">
        <v>270</v>
      </c>
      <c r="C311" s="1">
        <v>3640</v>
      </c>
      <c r="D311" s="7" t="s">
        <v>43</v>
      </c>
      <c r="E311" s="7" t="s">
        <v>44</v>
      </c>
      <c r="F311">
        <v>4.2699999999999996</v>
      </c>
      <c r="G311">
        <v>4.51</v>
      </c>
      <c r="H311">
        <v>1.05</v>
      </c>
      <c r="I311">
        <v>56.9</v>
      </c>
      <c r="J311">
        <v>1</v>
      </c>
      <c r="K311" s="7">
        <v>207.1</v>
      </c>
      <c r="L311">
        <v>2</v>
      </c>
      <c r="M311">
        <v>8.2000000000000003E-2</v>
      </c>
      <c r="N311">
        <v>7.1999999999999995E-2</v>
      </c>
      <c r="O311">
        <v>49.5</v>
      </c>
    </row>
    <row r="312" spans="1:15" x14ac:dyDescent="0.25">
      <c r="A312" s="13" t="s">
        <v>313</v>
      </c>
      <c r="B312" t="s">
        <v>314</v>
      </c>
      <c r="C312" s="1">
        <v>2929</v>
      </c>
      <c r="D312" s="7" t="s">
        <v>43</v>
      </c>
      <c r="E312" s="7" t="s">
        <v>44</v>
      </c>
      <c r="F312">
        <v>3.64</v>
      </c>
      <c r="G312">
        <v>9.09</v>
      </c>
      <c r="H312">
        <v>1.07</v>
      </c>
      <c r="I312" s="7">
        <v>-15</v>
      </c>
      <c r="J312">
        <v>4</v>
      </c>
      <c r="K312" s="7">
        <v>321</v>
      </c>
      <c r="L312">
        <v>2</v>
      </c>
      <c r="M312">
        <v>7.9000000000000001E-2</v>
      </c>
      <c r="N312">
        <v>0.05</v>
      </c>
      <c r="O312">
        <v>32.4</v>
      </c>
    </row>
    <row r="313" spans="1:15" x14ac:dyDescent="0.25">
      <c r="A313" s="13" t="s">
        <v>604</v>
      </c>
      <c r="B313" t="s">
        <v>605</v>
      </c>
      <c r="C313">
        <v>817.7</v>
      </c>
      <c r="D313" s="7" t="s">
        <v>43</v>
      </c>
      <c r="E313" s="7" t="s">
        <v>44</v>
      </c>
      <c r="F313">
        <v>4.6399999999999997</v>
      </c>
      <c r="G313">
        <v>4.09</v>
      </c>
      <c r="H313">
        <v>1.24</v>
      </c>
      <c r="I313">
        <v>12.7</v>
      </c>
      <c r="J313" t="s">
        <v>19</v>
      </c>
      <c r="K313">
        <v>35.200000000000003</v>
      </c>
      <c r="L313">
        <v>7</v>
      </c>
      <c r="M313">
        <v>0.2</v>
      </c>
      <c r="N313">
        <v>0.41</v>
      </c>
      <c r="O313">
        <v>10.3</v>
      </c>
    </row>
    <row r="314" spans="1:15" x14ac:dyDescent="0.25">
      <c r="A314" s="13" t="s">
        <v>103</v>
      </c>
      <c r="B314" t="s">
        <v>103</v>
      </c>
      <c r="C314" s="1">
        <v>15473</v>
      </c>
      <c r="D314" s="7" t="s">
        <v>76</v>
      </c>
      <c r="E314" s="7" t="s">
        <v>104</v>
      </c>
      <c r="F314">
        <v>5.85</v>
      </c>
      <c r="G314">
        <v>6.02</v>
      </c>
      <c r="H314">
        <v>1.23</v>
      </c>
      <c r="I314">
        <v>4.78</v>
      </c>
      <c r="J314" t="s">
        <v>19</v>
      </c>
      <c r="K314">
        <v>100.3</v>
      </c>
      <c r="L314">
        <v>4</v>
      </c>
      <c r="M314">
        <v>0.87</v>
      </c>
      <c r="N314">
        <v>0.71</v>
      </c>
      <c r="O314">
        <v>5.0999999999999996</v>
      </c>
    </row>
    <row r="315" spans="1:15" x14ac:dyDescent="0.25">
      <c r="A315" s="13" t="s">
        <v>445</v>
      </c>
      <c r="B315" t="s">
        <v>446</v>
      </c>
      <c r="C315" s="1">
        <v>1450</v>
      </c>
      <c r="D315" s="7" t="s">
        <v>76</v>
      </c>
      <c r="E315" s="7" t="s">
        <v>104</v>
      </c>
      <c r="F315" s="7">
        <v>2.41</v>
      </c>
      <c r="G315">
        <v>5.0199999999999996</v>
      </c>
      <c r="H315">
        <v>1.87</v>
      </c>
      <c r="I315" s="7">
        <v>-2.78</v>
      </c>
      <c r="J315">
        <v>5</v>
      </c>
      <c r="K315">
        <v>20.3</v>
      </c>
      <c r="L315">
        <v>4</v>
      </c>
      <c r="M315">
        <v>0.33</v>
      </c>
      <c r="N315">
        <v>0.34</v>
      </c>
      <c r="O315">
        <v>31.9</v>
      </c>
    </row>
    <row r="316" spans="1:15" x14ac:dyDescent="0.25">
      <c r="A316" s="13" t="s">
        <v>658</v>
      </c>
      <c r="B316" t="s">
        <v>659</v>
      </c>
      <c r="C316">
        <v>604.6</v>
      </c>
      <c r="D316" s="7" t="s">
        <v>76</v>
      </c>
      <c r="E316" s="7" t="s">
        <v>104</v>
      </c>
      <c r="F316">
        <v>9.3000000000000007</v>
      </c>
      <c r="G316">
        <v>1.73</v>
      </c>
      <c r="H316">
        <v>0.73</v>
      </c>
      <c r="I316" s="7">
        <v>0</v>
      </c>
      <c r="J316" t="s">
        <v>19</v>
      </c>
      <c r="K316" s="7">
        <v>213.1</v>
      </c>
      <c r="L316">
        <v>2</v>
      </c>
      <c r="M316" t="s">
        <v>19</v>
      </c>
      <c r="N316">
        <v>6.5000000000000002E-2</v>
      </c>
      <c r="O316">
        <v>7.08</v>
      </c>
    </row>
    <row r="317" spans="1:15" x14ac:dyDescent="0.25">
      <c r="A317" s="11" t="s">
        <v>74</v>
      </c>
      <c r="B317" s="3" t="s">
        <v>75</v>
      </c>
      <c r="C317" s="4">
        <v>30914</v>
      </c>
      <c r="D317" s="3" t="s">
        <v>76</v>
      </c>
      <c r="E317" s="3" t="s">
        <v>77</v>
      </c>
      <c r="F317" s="3">
        <v>5.36</v>
      </c>
      <c r="G317" s="3">
        <v>5.77</v>
      </c>
      <c r="H317" s="3">
        <v>1.33</v>
      </c>
      <c r="I317" s="3">
        <v>5.4</v>
      </c>
      <c r="J317" s="3">
        <v>1</v>
      </c>
      <c r="K317" s="3">
        <v>216.6</v>
      </c>
      <c r="L317" s="3">
        <v>6</v>
      </c>
      <c r="M317" s="3">
        <v>0.53</v>
      </c>
      <c r="N317" s="3">
        <v>0.57999999999999996</v>
      </c>
      <c r="O317" s="3">
        <v>2.7</v>
      </c>
    </row>
    <row r="318" spans="1:15" x14ac:dyDescent="0.25">
      <c r="A318" s="13" t="s">
        <v>114</v>
      </c>
      <c r="B318" t="s">
        <v>115</v>
      </c>
      <c r="C318" s="1">
        <v>13425</v>
      </c>
      <c r="D318" s="7" t="s">
        <v>76</v>
      </c>
      <c r="E318" s="7" t="s">
        <v>77</v>
      </c>
      <c r="F318">
        <v>4.59</v>
      </c>
      <c r="G318">
        <v>4.8499999999999996</v>
      </c>
      <c r="H318">
        <v>1.49</v>
      </c>
      <c r="I318">
        <v>1.07</v>
      </c>
      <c r="J318">
        <v>1</v>
      </c>
      <c r="K318" s="7">
        <v>251.7</v>
      </c>
      <c r="L318">
        <v>4</v>
      </c>
      <c r="M318">
        <v>0.22</v>
      </c>
      <c r="N318">
        <v>0.22</v>
      </c>
      <c r="O318">
        <v>1.94</v>
      </c>
    </row>
    <row r="319" spans="1:15" x14ac:dyDescent="0.25">
      <c r="A319" s="15" t="s">
        <v>178</v>
      </c>
      <c r="B319" s="5" t="s">
        <v>179</v>
      </c>
      <c r="C319" s="6">
        <v>6018</v>
      </c>
      <c r="D319" s="5" t="s">
        <v>76</v>
      </c>
      <c r="E319" s="5" t="s">
        <v>180</v>
      </c>
      <c r="F319" s="5">
        <v>4.3899999999999997</v>
      </c>
      <c r="G319" s="5">
        <v>5.01</v>
      </c>
      <c r="H319" s="8">
        <v>1.1299999999999999</v>
      </c>
      <c r="I319" s="5">
        <v>1.91</v>
      </c>
      <c r="J319" s="5">
        <v>2</v>
      </c>
      <c r="K319" s="8">
        <v>273</v>
      </c>
      <c r="L319" s="5">
        <v>5</v>
      </c>
      <c r="M319" s="5">
        <v>0.44</v>
      </c>
      <c r="N319" s="5">
        <v>0.42</v>
      </c>
      <c r="O319" s="5">
        <v>1.1499999999999999</v>
      </c>
    </row>
    <row r="320" spans="1:15" x14ac:dyDescent="0.25">
      <c r="A320" s="13" t="s">
        <v>213</v>
      </c>
      <c r="B320" t="s">
        <v>214</v>
      </c>
      <c r="C320" s="1">
        <v>4960</v>
      </c>
      <c r="D320" t="s">
        <v>76</v>
      </c>
      <c r="E320" t="s">
        <v>180</v>
      </c>
      <c r="F320">
        <v>3.88</v>
      </c>
      <c r="G320">
        <v>4.58</v>
      </c>
      <c r="H320">
        <v>1.06</v>
      </c>
      <c r="I320">
        <v>3.26</v>
      </c>
      <c r="J320">
        <v>1</v>
      </c>
      <c r="K320" s="7">
        <v>608.29999999999995</v>
      </c>
      <c r="L320">
        <v>4</v>
      </c>
      <c r="M320">
        <v>1.2</v>
      </c>
      <c r="N320">
        <v>0.56000000000000005</v>
      </c>
      <c r="O320">
        <v>0.99</v>
      </c>
    </row>
  </sheetData>
  <sortState ref="A2:O321">
    <sortCondition ref="D2:D321"/>
    <sortCondition ref="E2:E321"/>
    <sortCondition descending="1" ref="C2:C32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tabSelected="1" workbookViewId="0">
      <selection activeCell="D33" sqref="D33"/>
    </sheetView>
  </sheetViews>
  <sheetFormatPr defaultRowHeight="15" x14ac:dyDescent="0.25"/>
  <cols>
    <col min="1" max="1" width="6.85546875" bestFit="1" customWidth="1"/>
    <col min="2" max="2" width="20.42578125" bestFit="1" customWidth="1"/>
    <col min="3" max="3" width="11.42578125" bestFit="1" customWidth="1"/>
    <col min="4" max="4" width="20.5703125" bestFit="1" customWidth="1"/>
    <col min="5" max="5" width="39.7109375" bestFit="1" customWidth="1"/>
    <col min="6" max="6" width="16.7109375" bestFit="1" customWidth="1"/>
    <col min="7" max="7" width="13.85546875" bestFit="1" customWidth="1"/>
    <col min="8" max="8" width="18.7109375" bestFit="1" customWidth="1"/>
    <col min="9" max="9" width="14.42578125" bestFit="1" customWidth="1"/>
    <col min="10" max="10" width="14" bestFit="1" customWidth="1"/>
    <col min="11" max="11" width="15.5703125" bestFit="1" customWidth="1"/>
    <col min="12" max="12" width="16.42578125" bestFit="1" customWidth="1"/>
    <col min="13" max="13" width="10.140625" bestFit="1" customWidth="1"/>
    <col min="14" max="14" width="5" bestFit="1" customWidth="1"/>
    <col min="15" max="15" width="22.140625" bestFit="1" customWidth="1"/>
  </cols>
  <sheetData>
    <row r="1" spans="1:15" x14ac:dyDescent="0.25">
      <c r="A1" s="14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x14ac:dyDescent="0.25">
      <c r="A2" s="11" t="s">
        <v>15</v>
      </c>
      <c r="B2" s="3" t="s">
        <v>16</v>
      </c>
      <c r="C2" s="4">
        <v>115392</v>
      </c>
      <c r="D2" s="3" t="s">
        <v>17</v>
      </c>
      <c r="E2" s="3" t="s">
        <v>18</v>
      </c>
      <c r="F2" s="3">
        <v>7.15</v>
      </c>
      <c r="G2" s="3">
        <v>5.23</v>
      </c>
      <c r="H2" s="3">
        <v>1.25</v>
      </c>
      <c r="I2" s="3">
        <v>2.2799999999999998</v>
      </c>
      <c r="J2" s="3" t="s">
        <v>19</v>
      </c>
      <c r="K2" s="3">
        <v>26.1</v>
      </c>
      <c r="L2" s="3">
        <v>4</v>
      </c>
      <c r="M2" s="3">
        <v>2.2999999999999998</v>
      </c>
      <c r="N2" s="3">
        <v>2.6</v>
      </c>
      <c r="O2" s="3">
        <v>34.299999999999997</v>
      </c>
    </row>
    <row r="3" spans="1:15" x14ac:dyDescent="0.25">
      <c r="A3" s="11" t="s">
        <v>20</v>
      </c>
      <c r="B3" s="3" t="s">
        <v>21</v>
      </c>
      <c r="C3" s="4">
        <v>111807</v>
      </c>
      <c r="D3" s="3" t="s">
        <v>22</v>
      </c>
      <c r="E3" s="3" t="s">
        <v>23</v>
      </c>
      <c r="F3" s="3">
        <v>5.87</v>
      </c>
      <c r="G3" s="3">
        <v>4.26</v>
      </c>
      <c r="H3" s="3">
        <v>1.62</v>
      </c>
      <c r="I3" s="3">
        <v>7.58</v>
      </c>
      <c r="J3" s="3">
        <v>2</v>
      </c>
      <c r="K3" s="3">
        <v>119.1</v>
      </c>
      <c r="L3" s="3">
        <v>4</v>
      </c>
      <c r="M3" s="3">
        <v>0.32</v>
      </c>
      <c r="N3" s="3">
        <v>0.68</v>
      </c>
      <c r="O3" s="3">
        <v>4.87</v>
      </c>
    </row>
    <row r="4" spans="1:15" x14ac:dyDescent="0.25">
      <c r="A4" s="11" t="s">
        <v>26</v>
      </c>
      <c r="B4" s="3" t="s">
        <v>27</v>
      </c>
      <c r="C4" s="4">
        <v>77705</v>
      </c>
      <c r="D4" s="3" t="s">
        <v>28</v>
      </c>
      <c r="E4" s="3" t="s">
        <v>29</v>
      </c>
      <c r="F4" s="3">
        <v>3.3</v>
      </c>
      <c r="G4" s="3">
        <v>3.46</v>
      </c>
      <c r="H4" s="3">
        <v>1.54</v>
      </c>
      <c r="I4" s="3">
        <v>19.7</v>
      </c>
      <c r="J4" s="3">
        <v>1</v>
      </c>
      <c r="K4" s="3">
        <v>93.2</v>
      </c>
      <c r="L4" s="3">
        <v>6</v>
      </c>
      <c r="M4" s="3">
        <v>1.39</v>
      </c>
      <c r="N4" s="3">
        <v>1.61</v>
      </c>
      <c r="O4" s="3">
        <v>7.42</v>
      </c>
    </row>
    <row r="5" spans="1:15" x14ac:dyDescent="0.25">
      <c r="A5" s="11" t="s">
        <v>30</v>
      </c>
      <c r="B5" s="3" t="s">
        <v>31</v>
      </c>
      <c r="C5" s="4">
        <v>66449</v>
      </c>
      <c r="D5" s="3" t="s">
        <v>32</v>
      </c>
      <c r="E5" s="3" t="s">
        <v>33</v>
      </c>
      <c r="F5" s="3">
        <v>6.45</v>
      </c>
      <c r="G5" s="3">
        <v>3.54</v>
      </c>
      <c r="H5" s="3">
        <v>0.85</v>
      </c>
      <c r="I5" s="3">
        <v>8.09</v>
      </c>
      <c r="J5" s="3" t="s">
        <v>19</v>
      </c>
      <c r="K5" s="3">
        <v>38.9</v>
      </c>
      <c r="L5" s="3">
        <v>5</v>
      </c>
      <c r="M5" s="3">
        <v>2.56</v>
      </c>
      <c r="N5" s="3">
        <v>2.0699999999999998</v>
      </c>
      <c r="O5" s="3">
        <v>-27.3</v>
      </c>
    </row>
    <row r="6" spans="1:15" x14ac:dyDescent="0.25">
      <c r="A6" s="11" t="s">
        <v>41</v>
      </c>
      <c r="B6" s="3" t="s">
        <v>42</v>
      </c>
      <c r="C6" s="4">
        <v>61278</v>
      </c>
      <c r="D6" s="3" t="s">
        <v>43</v>
      </c>
      <c r="E6" s="3" t="s">
        <v>44</v>
      </c>
      <c r="F6" s="3">
        <v>4.99</v>
      </c>
      <c r="G6" s="3">
        <v>8.85</v>
      </c>
      <c r="H6" s="3">
        <v>0.5</v>
      </c>
      <c r="I6" s="3">
        <v>-5.93</v>
      </c>
      <c r="J6" s="3">
        <v>3</v>
      </c>
      <c r="K6" s="3">
        <v>47</v>
      </c>
      <c r="L6" s="3">
        <v>5</v>
      </c>
      <c r="M6" s="3">
        <v>0.38</v>
      </c>
      <c r="N6" s="3">
        <v>0.22</v>
      </c>
      <c r="O6" s="3">
        <v>16.600000000000001</v>
      </c>
    </row>
    <row r="7" spans="1:15" x14ac:dyDescent="0.25">
      <c r="A7" s="11" t="s">
        <v>50</v>
      </c>
      <c r="B7" s="3" t="s">
        <v>51</v>
      </c>
      <c r="C7" s="4">
        <v>52656</v>
      </c>
      <c r="D7" s="3" t="s">
        <v>36</v>
      </c>
      <c r="E7" s="3" t="s">
        <v>37</v>
      </c>
      <c r="F7" s="3">
        <v>4.3099999999999996</v>
      </c>
      <c r="G7" s="3">
        <v>5.44</v>
      </c>
      <c r="H7" s="3">
        <v>1.49</v>
      </c>
      <c r="I7" s="3">
        <v>4.01</v>
      </c>
      <c r="J7" s="3" t="s">
        <v>19</v>
      </c>
      <c r="K7" s="3">
        <v>62.4</v>
      </c>
      <c r="L7" s="3">
        <v>5</v>
      </c>
      <c r="M7" s="3">
        <v>5.47</v>
      </c>
      <c r="N7" s="3">
        <v>3.56</v>
      </c>
      <c r="O7" s="3">
        <v>-1.7</v>
      </c>
    </row>
    <row r="8" spans="1:15" x14ac:dyDescent="0.25">
      <c r="A8" s="11" t="s">
        <v>54</v>
      </c>
      <c r="B8" s="3" t="s">
        <v>55</v>
      </c>
      <c r="C8" s="4">
        <v>47459</v>
      </c>
      <c r="D8" s="3" t="s">
        <v>28</v>
      </c>
      <c r="E8" s="3" t="s">
        <v>49</v>
      </c>
      <c r="F8" s="3">
        <v>3.06</v>
      </c>
      <c r="G8" s="3">
        <v>3.09</v>
      </c>
      <c r="H8" s="3">
        <v>1.67</v>
      </c>
      <c r="I8" s="3">
        <v>7.45</v>
      </c>
      <c r="J8" s="3" t="s">
        <v>19</v>
      </c>
      <c r="K8" s="3">
        <v>157.19999999999999</v>
      </c>
      <c r="L8" s="3">
        <v>7</v>
      </c>
      <c r="M8" s="3">
        <v>0.64</v>
      </c>
      <c r="N8" s="3">
        <v>0.76</v>
      </c>
      <c r="O8" s="3">
        <v>6.7</v>
      </c>
    </row>
    <row r="9" spans="1:15" x14ac:dyDescent="0.25">
      <c r="A9" s="11" t="s">
        <v>74</v>
      </c>
      <c r="B9" s="3" t="s">
        <v>75</v>
      </c>
      <c r="C9" s="4">
        <v>30914</v>
      </c>
      <c r="D9" s="3" t="s">
        <v>76</v>
      </c>
      <c r="E9" s="3" t="s">
        <v>77</v>
      </c>
      <c r="F9" s="3">
        <v>5.36</v>
      </c>
      <c r="G9" s="3">
        <v>5.77</v>
      </c>
      <c r="H9" s="3">
        <v>1.33</v>
      </c>
      <c r="I9" s="3">
        <v>5.4</v>
      </c>
      <c r="J9" s="3">
        <v>1</v>
      </c>
      <c r="K9" s="3">
        <v>216.6</v>
      </c>
      <c r="L9" s="3">
        <v>6</v>
      </c>
      <c r="M9" s="3">
        <v>0.53</v>
      </c>
      <c r="N9" s="3">
        <v>0.57999999999999996</v>
      </c>
      <c r="O9" s="3">
        <v>2.7</v>
      </c>
    </row>
    <row r="10" spans="1:15" x14ac:dyDescent="0.25">
      <c r="A10" s="11" t="s">
        <v>78</v>
      </c>
      <c r="B10" s="3" t="s">
        <v>79</v>
      </c>
      <c r="C10" s="4">
        <v>29526</v>
      </c>
      <c r="D10" s="3" t="s">
        <v>28</v>
      </c>
      <c r="E10" s="3" t="s">
        <v>40</v>
      </c>
      <c r="F10" s="3">
        <v>4.9000000000000004</v>
      </c>
      <c r="G10" s="3">
        <v>4.55</v>
      </c>
      <c r="H10" s="3">
        <v>1.54</v>
      </c>
      <c r="I10" s="3">
        <v>11.9</v>
      </c>
      <c r="J10" s="3" t="s">
        <v>19</v>
      </c>
      <c r="K10" s="11">
        <v>208.1</v>
      </c>
      <c r="L10" s="3">
        <v>6</v>
      </c>
      <c r="M10" s="3">
        <v>0.76</v>
      </c>
      <c r="N10" s="3">
        <v>2.2599999999999998</v>
      </c>
      <c r="O10" s="3">
        <v>15</v>
      </c>
    </row>
    <row r="11" spans="1:15" x14ac:dyDescent="0.25">
      <c r="A11" s="11" t="s">
        <v>105</v>
      </c>
      <c r="B11" s="3" t="s">
        <v>106</v>
      </c>
      <c r="C11" s="4">
        <v>14857</v>
      </c>
      <c r="D11" s="3" t="s">
        <v>22</v>
      </c>
      <c r="E11" s="3" t="s">
        <v>107</v>
      </c>
      <c r="F11" s="3">
        <v>5.47</v>
      </c>
      <c r="G11" s="3">
        <v>5.17</v>
      </c>
      <c r="H11" s="3">
        <v>1.44</v>
      </c>
      <c r="I11" s="3">
        <v>24</v>
      </c>
      <c r="J11" s="3">
        <v>2</v>
      </c>
      <c r="K11" s="3">
        <v>61.2</v>
      </c>
      <c r="L11" s="3">
        <v>4</v>
      </c>
      <c r="M11" s="3">
        <v>0.16</v>
      </c>
      <c r="N11" s="3">
        <v>0.17</v>
      </c>
      <c r="O11" s="3">
        <v>8.91</v>
      </c>
    </row>
    <row r="12" spans="1:15" x14ac:dyDescent="0.25">
      <c r="A12" s="11" t="s">
        <v>112</v>
      </c>
      <c r="B12" s="3" t="s">
        <v>113</v>
      </c>
      <c r="C12" s="4">
        <v>14310</v>
      </c>
      <c r="D12" s="3" t="s">
        <v>101</v>
      </c>
      <c r="E12" s="3" t="s">
        <v>102</v>
      </c>
      <c r="F12" s="3">
        <v>4.7</v>
      </c>
      <c r="G12" s="3">
        <v>5.49</v>
      </c>
      <c r="H12" s="3">
        <v>1.85</v>
      </c>
      <c r="I12" s="3">
        <v>5.08</v>
      </c>
      <c r="J12" s="3" t="s">
        <v>19</v>
      </c>
      <c r="K12" s="3">
        <v>181.9</v>
      </c>
      <c r="L12" s="3">
        <v>6</v>
      </c>
      <c r="M12" s="3">
        <v>0.15</v>
      </c>
      <c r="N12" s="3">
        <v>0.28000000000000003</v>
      </c>
      <c r="O12" s="3">
        <v>5.55</v>
      </c>
    </row>
    <row r="13" spans="1:15" x14ac:dyDescent="0.25">
      <c r="A13" s="11" t="s">
        <v>130</v>
      </c>
      <c r="B13" s="3" t="s">
        <v>131</v>
      </c>
      <c r="C13" s="4">
        <v>10016</v>
      </c>
      <c r="D13" s="3" t="s">
        <v>84</v>
      </c>
      <c r="E13" s="3" t="s">
        <v>91</v>
      </c>
      <c r="F13" s="3">
        <v>4.58</v>
      </c>
      <c r="G13" s="3">
        <v>3.89</v>
      </c>
      <c r="H13" s="3">
        <v>1.44</v>
      </c>
      <c r="I13" s="3">
        <v>7.51</v>
      </c>
      <c r="J13" s="3" t="s">
        <v>19</v>
      </c>
      <c r="K13" s="3">
        <v>37.200000000000003</v>
      </c>
      <c r="L13" s="3">
        <v>4</v>
      </c>
      <c r="M13" s="3">
        <v>0.43</v>
      </c>
      <c r="N13" s="3">
        <v>0.51</v>
      </c>
      <c r="O13" s="3">
        <v>6.96</v>
      </c>
    </row>
    <row r="14" spans="1:15" x14ac:dyDescent="0.25">
      <c r="A14" s="11" t="s">
        <v>143</v>
      </c>
      <c r="B14" s="3" t="s">
        <v>144</v>
      </c>
      <c r="C14" s="4">
        <v>8880</v>
      </c>
      <c r="D14" s="3" t="s">
        <v>84</v>
      </c>
      <c r="E14" s="3" t="s">
        <v>120</v>
      </c>
      <c r="F14" s="3">
        <v>3.57</v>
      </c>
      <c r="G14" s="3">
        <v>4.3099999999999996</v>
      </c>
      <c r="H14" s="3">
        <v>1.87</v>
      </c>
      <c r="I14" s="3">
        <v>3.71</v>
      </c>
      <c r="J14" s="3">
        <v>2</v>
      </c>
      <c r="K14" s="3">
        <v>63.3</v>
      </c>
      <c r="L14" s="3">
        <v>5</v>
      </c>
      <c r="M14" s="3">
        <v>0.33</v>
      </c>
      <c r="N14" s="3">
        <v>0.33</v>
      </c>
      <c r="O14" s="3">
        <v>9.08</v>
      </c>
    </row>
    <row r="15" spans="1:15" x14ac:dyDescent="0.25">
      <c r="A15" s="11" t="s">
        <v>223</v>
      </c>
      <c r="B15" s="3" t="s">
        <v>224</v>
      </c>
      <c r="C15" s="4">
        <v>4590</v>
      </c>
      <c r="D15" s="3" t="s">
        <v>22</v>
      </c>
      <c r="E15" s="3" t="s">
        <v>167</v>
      </c>
      <c r="F15" s="3">
        <v>4.47</v>
      </c>
      <c r="G15" s="3">
        <v>3.11</v>
      </c>
      <c r="H15" s="3">
        <v>1.74</v>
      </c>
      <c r="I15" s="3">
        <v>0</v>
      </c>
      <c r="J15" s="3" t="s">
        <v>19</v>
      </c>
      <c r="K15" s="3" t="s">
        <v>19</v>
      </c>
      <c r="L15" s="3">
        <v>7</v>
      </c>
      <c r="M15" s="3">
        <v>0.59</v>
      </c>
      <c r="N15" s="3">
        <v>2.77</v>
      </c>
      <c r="O15" s="3">
        <v>46.4</v>
      </c>
    </row>
    <row r="16" spans="1:15" x14ac:dyDescent="0.25">
      <c r="A16" s="11" t="s">
        <v>226</v>
      </c>
      <c r="B16" s="3" t="s">
        <v>227</v>
      </c>
      <c r="C16" s="4">
        <v>4477</v>
      </c>
      <c r="D16" s="3" t="s">
        <v>101</v>
      </c>
      <c r="E16" s="3" t="s">
        <v>228</v>
      </c>
      <c r="F16" s="3">
        <v>3.67</v>
      </c>
      <c r="G16" s="3">
        <v>3.39</v>
      </c>
      <c r="H16" s="3">
        <v>1.95</v>
      </c>
      <c r="I16" s="3">
        <v>3.43</v>
      </c>
      <c r="J16" s="3" t="s">
        <v>19</v>
      </c>
      <c r="K16" s="3">
        <v>90.4</v>
      </c>
      <c r="L16" s="3">
        <v>6</v>
      </c>
      <c r="M16" s="3">
        <v>0.63</v>
      </c>
      <c r="N16" s="3">
        <v>0.71</v>
      </c>
      <c r="O16" s="3">
        <v>1.64</v>
      </c>
    </row>
    <row r="17" spans="1:15" s="5" customFormat="1" x14ac:dyDescent="0.25">
      <c r="A17" s="15"/>
      <c r="C17" s="6"/>
      <c r="E17" s="17" t="s">
        <v>699</v>
      </c>
      <c r="F17" s="18">
        <f>AVERAGE(F2:F16)</f>
        <v>4.7900000000000009</v>
      </c>
      <c r="H17" s="18">
        <f>AVERAGE(H2:H16)</f>
        <v>1.472</v>
      </c>
    </row>
    <row r="18" spans="1:15" x14ac:dyDescent="0.25">
      <c r="A18" s="11" t="s">
        <v>262</v>
      </c>
      <c r="B18" s="3" t="s">
        <v>263</v>
      </c>
      <c r="C18" s="4">
        <v>3703</v>
      </c>
      <c r="D18" s="3" t="s">
        <v>32</v>
      </c>
      <c r="E18" s="3" t="s">
        <v>162</v>
      </c>
      <c r="F18" s="3">
        <v>3.11</v>
      </c>
      <c r="G18" s="3">
        <v>3.79</v>
      </c>
      <c r="H18" s="3">
        <v>2.16</v>
      </c>
      <c r="I18" s="3">
        <v>29.2</v>
      </c>
      <c r="J18" s="3">
        <v>1</v>
      </c>
      <c r="K18" s="3">
        <v>78.099999999999994</v>
      </c>
      <c r="L18" s="3">
        <v>6</v>
      </c>
      <c r="M18" s="3">
        <v>8.3000000000000004E-2</v>
      </c>
      <c r="N18" s="3">
        <v>0.17</v>
      </c>
      <c r="O18" s="3">
        <v>10.9</v>
      </c>
    </row>
    <row r="19" spans="1:15" x14ac:dyDescent="0.25">
      <c r="A19" s="11" t="s">
        <v>293</v>
      </c>
      <c r="B19" s="3" t="s">
        <v>293</v>
      </c>
      <c r="C19" s="4">
        <v>3192</v>
      </c>
      <c r="D19" s="3" t="s">
        <v>101</v>
      </c>
      <c r="E19" s="3" t="s">
        <v>266</v>
      </c>
      <c r="F19" s="3">
        <v>3.47</v>
      </c>
      <c r="G19" s="3">
        <v>3.61</v>
      </c>
      <c r="H19" s="3">
        <v>1.89</v>
      </c>
      <c r="I19" s="3">
        <v>9.19</v>
      </c>
      <c r="J19" s="3">
        <v>1</v>
      </c>
      <c r="K19" s="3">
        <v>47.9</v>
      </c>
      <c r="L19" s="3">
        <v>6</v>
      </c>
      <c r="M19" s="3">
        <v>0.54</v>
      </c>
      <c r="N19" s="3">
        <v>0.7</v>
      </c>
      <c r="O19" s="3">
        <v>7.03</v>
      </c>
    </row>
    <row r="20" spans="1:15" x14ac:dyDescent="0.25">
      <c r="A20" s="11" t="s">
        <v>294</v>
      </c>
      <c r="B20" s="3" t="s">
        <v>295</v>
      </c>
      <c r="C20" s="4">
        <v>3189</v>
      </c>
      <c r="D20" s="3" t="s">
        <v>17</v>
      </c>
      <c r="E20" s="3" t="s">
        <v>296</v>
      </c>
      <c r="F20" s="3">
        <v>5.31</v>
      </c>
      <c r="G20" s="3">
        <v>3.37</v>
      </c>
      <c r="H20" s="3">
        <v>1.81</v>
      </c>
      <c r="I20" s="3">
        <v>19.600000000000001</v>
      </c>
      <c r="J20" s="3" t="s">
        <v>19</v>
      </c>
      <c r="K20" s="3">
        <v>66.099999999999994</v>
      </c>
      <c r="L20" s="3">
        <v>6</v>
      </c>
      <c r="M20" s="3">
        <v>0.43</v>
      </c>
      <c r="N20" s="3">
        <v>0.74</v>
      </c>
      <c r="O20" s="3">
        <v>7.7</v>
      </c>
    </row>
    <row r="21" spans="1:15" x14ac:dyDescent="0.25">
      <c r="A21" s="11" t="s">
        <v>325</v>
      </c>
      <c r="B21" s="3" t="s">
        <v>326</v>
      </c>
      <c r="C21" s="4">
        <v>2676</v>
      </c>
      <c r="D21" s="3" t="s">
        <v>84</v>
      </c>
      <c r="E21" s="3" t="s">
        <v>85</v>
      </c>
      <c r="F21" s="3">
        <v>3.62</v>
      </c>
      <c r="G21" s="3">
        <v>4.62</v>
      </c>
      <c r="H21" s="3">
        <v>2.06</v>
      </c>
      <c r="I21" s="3">
        <v>6.22</v>
      </c>
      <c r="J21" s="3" t="s">
        <v>19</v>
      </c>
      <c r="K21" s="3">
        <v>152.80000000000001</v>
      </c>
      <c r="L21" s="3">
        <v>7</v>
      </c>
      <c r="M21" s="3">
        <v>0.56000000000000005</v>
      </c>
      <c r="N21" s="3">
        <v>0.59</v>
      </c>
      <c r="O21" s="3">
        <v>6.88</v>
      </c>
    </row>
    <row r="22" spans="1:15" x14ac:dyDescent="0.25">
      <c r="A22" s="11" t="s">
        <v>344</v>
      </c>
      <c r="B22" s="3" t="s">
        <v>345</v>
      </c>
      <c r="C22" s="4">
        <v>2450</v>
      </c>
      <c r="D22" s="3" t="s">
        <v>22</v>
      </c>
      <c r="E22" s="3" t="s">
        <v>62</v>
      </c>
      <c r="F22" s="3">
        <v>6.07</v>
      </c>
      <c r="G22" s="3">
        <v>6.23</v>
      </c>
      <c r="H22" s="3">
        <v>1.39</v>
      </c>
      <c r="I22" s="3">
        <v>6.19</v>
      </c>
      <c r="J22" s="3">
        <v>1</v>
      </c>
      <c r="K22" s="3">
        <v>14.7</v>
      </c>
      <c r="L22" s="3">
        <v>3</v>
      </c>
      <c r="M22" s="3">
        <v>0.96</v>
      </c>
      <c r="N22" s="3">
        <v>0.47</v>
      </c>
      <c r="O22" s="3">
        <v>-1.41</v>
      </c>
    </row>
    <row r="23" spans="1:15" s="5" customFormat="1" x14ac:dyDescent="0.25">
      <c r="A23" s="15"/>
      <c r="C23" s="6"/>
      <c r="E23" s="17" t="s">
        <v>699</v>
      </c>
      <c r="F23" s="18">
        <f>AVERAGE(F8:F22)</f>
        <v>4.41</v>
      </c>
      <c r="H23" s="18">
        <f>AVERAGE(H8:H22)</f>
        <v>1.7074666666666665</v>
      </c>
    </row>
    <row r="24" spans="1:15" x14ac:dyDescent="0.25">
      <c r="A24" s="11" t="s">
        <v>354</v>
      </c>
      <c r="B24" s="11" t="s">
        <v>354</v>
      </c>
      <c r="C24" s="12">
        <v>2344</v>
      </c>
      <c r="D24" s="11" t="s">
        <v>84</v>
      </c>
      <c r="E24" s="11" t="s">
        <v>91</v>
      </c>
      <c r="F24" s="11">
        <v>4.18</v>
      </c>
      <c r="G24" s="11">
        <v>4.2699999999999996</v>
      </c>
      <c r="H24" s="11">
        <v>1.8</v>
      </c>
      <c r="I24" s="11">
        <v>-2.52</v>
      </c>
      <c r="J24" s="11">
        <v>3</v>
      </c>
      <c r="K24" s="11">
        <v>75.599999999999994</v>
      </c>
      <c r="L24" s="11">
        <v>6</v>
      </c>
      <c r="M24" s="11">
        <v>0.37</v>
      </c>
      <c r="N24" s="11">
        <v>0.34</v>
      </c>
      <c r="O24" s="11">
        <v>3.63</v>
      </c>
    </row>
    <row r="25" spans="1:15" x14ac:dyDescent="0.25">
      <c r="A25" s="11" t="s">
        <v>381</v>
      </c>
      <c r="B25" s="3" t="s">
        <v>382</v>
      </c>
      <c r="C25" s="4">
        <v>1946</v>
      </c>
      <c r="D25" s="3" t="s">
        <v>22</v>
      </c>
      <c r="E25" s="3" t="s">
        <v>383</v>
      </c>
      <c r="F25" s="3">
        <v>4.91</v>
      </c>
      <c r="G25" s="3">
        <v>5.49</v>
      </c>
      <c r="H25" s="3">
        <v>1.58</v>
      </c>
      <c r="I25" s="3">
        <v>2.72</v>
      </c>
      <c r="J25" s="3" t="s">
        <v>19</v>
      </c>
      <c r="K25" s="3" t="s">
        <v>19</v>
      </c>
      <c r="L25" s="3">
        <v>4</v>
      </c>
      <c r="M25" s="3">
        <v>1.6E-2</v>
      </c>
      <c r="N25" s="3">
        <v>0.19</v>
      </c>
      <c r="O25" s="3">
        <v>-10.7</v>
      </c>
    </row>
    <row r="26" spans="1:15" x14ac:dyDescent="0.25">
      <c r="A26" s="11" t="s">
        <v>440</v>
      </c>
      <c r="B26" s="3" t="s">
        <v>441</v>
      </c>
      <c r="C26" s="4">
        <v>1503</v>
      </c>
      <c r="D26" s="3" t="s">
        <v>101</v>
      </c>
      <c r="E26" s="3" t="s">
        <v>191</v>
      </c>
      <c r="F26" s="3">
        <v>5.29</v>
      </c>
      <c r="G26" s="3">
        <v>5.43</v>
      </c>
      <c r="H26" s="3">
        <v>1.88</v>
      </c>
      <c r="I26" s="3">
        <v>3.98</v>
      </c>
      <c r="J26" s="3" t="s">
        <v>19</v>
      </c>
      <c r="K26" s="3">
        <v>74.400000000000006</v>
      </c>
      <c r="L26" s="3">
        <v>5</v>
      </c>
      <c r="M26" s="3">
        <v>0.33</v>
      </c>
      <c r="N26" s="3">
        <v>0.28000000000000003</v>
      </c>
      <c r="O26" s="3">
        <v>3.72</v>
      </c>
    </row>
    <row r="27" spans="1:15" x14ac:dyDescent="0.25">
      <c r="A27" s="11" t="s">
        <v>453</v>
      </c>
      <c r="B27" s="3" t="s">
        <v>454</v>
      </c>
      <c r="C27" s="4">
        <v>1408</v>
      </c>
      <c r="D27" s="3" t="s">
        <v>101</v>
      </c>
      <c r="E27" s="3" t="s">
        <v>455</v>
      </c>
      <c r="F27" s="3">
        <v>3.91</v>
      </c>
      <c r="G27" s="3">
        <v>3.92</v>
      </c>
      <c r="H27" s="3">
        <v>1.87</v>
      </c>
      <c r="I27" s="3">
        <v>6.43</v>
      </c>
      <c r="J27" s="3">
        <v>4</v>
      </c>
      <c r="K27" s="3">
        <v>73.7</v>
      </c>
      <c r="L27" s="3">
        <v>6</v>
      </c>
      <c r="M27" s="3">
        <v>0.23</v>
      </c>
      <c r="N27" s="3">
        <v>0.31</v>
      </c>
      <c r="O27" s="3">
        <v>12.2</v>
      </c>
    </row>
    <row r="28" spans="1:15" x14ac:dyDescent="0.25">
      <c r="A28" s="11" t="s">
        <v>642</v>
      </c>
      <c r="B28" s="3" t="s">
        <v>643</v>
      </c>
      <c r="C28" s="3">
        <v>670.9</v>
      </c>
      <c r="D28" s="3" t="s">
        <v>101</v>
      </c>
      <c r="E28" s="3" t="s">
        <v>123</v>
      </c>
      <c r="F28" s="3">
        <v>4.67</v>
      </c>
      <c r="G28" s="3">
        <v>4.8600000000000003</v>
      </c>
      <c r="H28" s="3">
        <v>1.34</v>
      </c>
      <c r="I28" s="3">
        <v>12</v>
      </c>
      <c r="J28" s="3" t="s">
        <v>19</v>
      </c>
      <c r="K28" s="3" t="s">
        <v>19</v>
      </c>
      <c r="L28" s="3">
        <v>8</v>
      </c>
      <c r="M28" s="3">
        <v>0.33</v>
      </c>
      <c r="N28" s="3">
        <v>0.57999999999999996</v>
      </c>
      <c r="O28" s="3">
        <v>8.26</v>
      </c>
    </row>
    <row r="29" spans="1:15" x14ac:dyDescent="0.25">
      <c r="A29" s="13"/>
      <c r="D29" s="7"/>
      <c r="E29" s="17" t="s">
        <v>699</v>
      </c>
      <c r="F29" s="18">
        <f>AVERAGE(F14:F28)</f>
        <v>4.3633333333333333</v>
      </c>
      <c r="G29" s="5"/>
      <c r="H29" s="18">
        <f>AVERAGE(H14:H28)</f>
        <v>1.7679644444444447</v>
      </c>
      <c r="I29" s="7"/>
    </row>
    <row r="30" spans="1:15" x14ac:dyDescent="0.25">
      <c r="A30" s="13"/>
      <c r="D30" s="7"/>
      <c r="E30" s="7"/>
      <c r="I30" s="7"/>
    </row>
    <row r="31" spans="1:15" x14ac:dyDescent="0.25">
      <c r="A31" s="13"/>
      <c r="D31" s="7"/>
      <c r="E31" s="7"/>
      <c r="K31" s="7"/>
    </row>
    <row r="32" spans="1:15" x14ac:dyDescent="0.25">
      <c r="A32" s="13"/>
      <c r="F32" s="7"/>
    </row>
    <row r="33" spans="1:11" x14ac:dyDescent="0.25">
      <c r="A33" s="13"/>
      <c r="D33" s="7"/>
      <c r="E33" s="7"/>
      <c r="F33" s="7"/>
      <c r="I33" s="7"/>
    </row>
    <row r="34" spans="1:11" x14ac:dyDescent="0.25">
      <c r="A34" s="13"/>
      <c r="D34" s="7"/>
      <c r="E34" s="7"/>
      <c r="F34" s="7"/>
      <c r="I34" s="7"/>
    </row>
    <row r="35" spans="1:11" x14ac:dyDescent="0.25">
      <c r="A35" s="13"/>
      <c r="D35" s="7"/>
      <c r="E35" s="7"/>
      <c r="F35" s="7"/>
    </row>
    <row r="36" spans="1:11" x14ac:dyDescent="0.25">
      <c r="A36" s="13"/>
      <c r="D36" s="7"/>
      <c r="E36" s="7"/>
      <c r="I36" s="7"/>
      <c r="K36" s="7"/>
    </row>
    <row r="37" spans="1:11" x14ac:dyDescent="0.25">
      <c r="A37" s="13"/>
      <c r="D37" s="7"/>
      <c r="E37" s="7"/>
      <c r="I37" s="7"/>
      <c r="K37" s="7"/>
    </row>
    <row r="38" spans="1:11" x14ac:dyDescent="0.25">
      <c r="A38" s="13"/>
      <c r="D38" s="7"/>
      <c r="E38" s="7"/>
    </row>
    <row r="39" spans="1:11" x14ac:dyDescent="0.25">
      <c r="A39" s="13"/>
      <c r="I39" s="7"/>
    </row>
    <row r="40" spans="1:11" x14ac:dyDescent="0.25">
      <c r="A40" s="13"/>
      <c r="D40" s="7"/>
      <c r="E40" s="7"/>
      <c r="I40" s="7"/>
    </row>
    <row r="41" spans="1:11" x14ac:dyDescent="0.25">
      <c r="A41" s="13"/>
      <c r="F41" s="7"/>
      <c r="I41" s="7"/>
    </row>
    <row r="42" spans="1:11" x14ac:dyDescent="0.25">
      <c r="A42" s="13"/>
      <c r="F42" s="7"/>
      <c r="I42" s="7"/>
    </row>
    <row r="43" spans="1:11" x14ac:dyDescent="0.25">
      <c r="A43" s="13"/>
      <c r="I43" s="7"/>
    </row>
    <row r="44" spans="1:11" x14ac:dyDescent="0.25">
      <c r="A44" s="13"/>
      <c r="D44" s="7"/>
      <c r="E44" s="7"/>
      <c r="F44" s="7"/>
      <c r="I44" s="7"/>
    </row>
    <row r="45" spans="1:11" x14ac:dyDescent="0.25">
      <c r="A45" s="13"/>
      <c r="F45" s="7"/>
      <c r="I45" s="7"/>
    </row>
    <row r="46" spans="1:11" x14ac:dyDescent="0.25">
      <c r="A46" s="13"/>
      <c r="F46" s="7"/>
    </row>
    <row r="47" spans="1:11" x14ac:dyDescent="0.25">
      <c r="A47" s="13"/>
      <c r="D47" s="7"/>
      <c r="E47" s="7"/>
      <c r="F47" s="7"/>
      <c r="I47" s="7"/>
    </row>
    <row r="48" spans="1:11" x14ac:dyDescent="0.25">
      <c r="A48" s="13"/>
      <c r="D48" s="7"/>
      <c r="E48" s="7"/>
      <c r="I48" s="7"/>
    </row>
    <row r="49" spans="1:10" x14ac:dyDescent="0.25">
      <c r="A49" s="16"/>
      <c r="J49" s="7"/>
    </row>
    <row r="50" spans="1:10" x14ac:dyDescent="0.25">
      <c r="A50" s="13"/>
      <c r="D50" s="7"/>
      <c r="E50" s="7"/>
      <c r="F50" s="7"/>
      <c r="I50" s="7"/>
    </row>
    <row r="51" spans="1:10" x14ac:dyDescent="0.25">
      <c r="A51" s="13"/>
      <c r="D51" s="7"/>
      <c r="E51" s="7"/>
      <c r="F51" s="7"/>
    </row>
    <row r="52" spans="1:10" x14ac:dyDescent="0.25">
      <c r="A52" s="13"/>
      <c r="D52" s="7"/>
      <c r="E52" s="7"/>
    </row>
    <row r="53" spans="1:10" x14ac:dyDescent="0.25">
      <c r="A53" s="13"/>
      <c r="D53" s="7"/>
      <c r="E53" s="7"/>
    </row>
    <row r="54" spans="1:10" x14ac:dyDescent="0.25">
      <c r="A54" s="13"/>
      <c r="D54" s="7"/>
      <c r="E54" s="7"/>
      <c r="I54" s="7"/>
    </row>
    <row r="55" spans="1:10" x14ac:dyDescent="0.25">
      <c r="A55" s="13"/>
      <c r="D55" s="7"/>
      <c r="E55" s="7"/>
      <c r="F55" s="7"/>
      <c r="I55" s="7"/>
    </row>
    <row r="56" spans="1:10" x14ac:dyDescent="0.25">
      <c r="A56" s="13"/>
      <c r="D56" s="7"/>
      <c r="E56" s="7"/>
      <c r="F56" s="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"/>
  <sheetViews>
    <sheetView topLeftCell="A8" workbookViewId="0">
      <selection activeCell="U38" sqref="U38"/>
    </sheetView>
  </sheetViews>
  <sheetFormatPr defaultRowHeight="15" x14ac:dyDescent="0.25"/>
  <sheetData>
    <row r="1" spans="1:9" x14ac:dyDescent="0.25">
      <c r="A1" s="26" t="s">
        <v>700</v>
      </c>
      <c r="B1" s="26" t="s">
        <v>701</v>
      </c>
      <c r="C1" s="26" t="s">
        <v>702</v>
      </c>
      <c r="D1" s="26" t="s">
        <v>703</v>
      </c>
      <c r="E1" s="28" t="s">
        <v>704</v>
      </c>
      <c r="F1" s="19"/>
      <c r="G1" s="19"/>
    </row>
    <row r="2" spans="1:9" x14ac:dyDescent="0.25">
      <c r="A2" s="26"/>
      <c r="B2" s="26"/>
      <c r="C2" s="26"/>
      <c r="D2" s="26"/>
      <c r="E2" s="28"/>
      <c r="F2" s="19"/>
      <c r="G2" s="19"/>
    </row>
    <row r="3" spans="1:9" x14ac:dyDescent="0.25">
      <c r="A3" s="26"/>
      <c r="B3" s="26"/>
      <c r="C3" s="26"/>
      <c r="D3" s="26"/>
      <c r="E3" s="28"/>
      <c r="F3" s="19"/>
      <c r="G3" s="19"/>
    </row>
    <row r="4" spans="1:9" ht="15.75" thickBot="1" x14ac:dyDescent="0.3">
      <c r="A4" s="27"/>
      <c r="B4" s="27"/>
      <c r="C4" s="27"/>
      <c r="D4" s="27"/>
      <c r="E4" s="29"/>
      <c r="F4" s="20"/>
      <c r="G4" s="20"/>
    </row>
    <row r="5" spans="1:9" ht="15.75" thickBot="1" x14ac:dyDescent="0.3">
      <c r="A5" s="21">
        <v>35564</v>
      </c>
      <c r="B5" s="21">
        <v>35583</v>
      </c>
      <c r="C5" s="21">
        <v>35587</v>
      </c>
      <c r="D5" s="21">
        <v>35612</v>
      </c>
      <c r="E5" s="22" t="s">
        <v>705</v>
      </c>
      <c r="F5" s="22"/>
    </row>
    <row r="6" spans="1:9" ht="15.75" thickBot="1" x14ac:dyDescent="0.3">
      <c r="A6" s="21">
        <v>35765</v>
      </c>
      <c r="B6" s="21">
        <v>35772</v>
      </c>
      <c r="C6" s="21">
        <v>35776</v>
      </c>
      <c r="D6" s="21">
        <v>35839</v>
      </c>
      <c r="E6" s="22" t="s">
        <v>706</v>
      </c>
      <c r="F6" s="22"/>
      <c r="H6">
        <v>0</v>
      </c>
      <c r="I6">
        <f>10.4+5.2</f>
        <v>15.600000000000001</v>
      </c>
    </row>
    <row r="7" spans="1:9" ht="15.75" thickBot="1" x14ac:dyDescent="0.3">
      <c r="A7" s="21">
        <v>35934</v>
      </c>
      <c r="B7" s="21">
        <v>35947</v>
      </c>
      <c r="C7" s="21">
        <v>35951</v>
      </c>
      <c r="D7" s="21">
        <v>36021</v>
      </c>
      <c r="E7" s="22" t="s">
        <v>707</v>
      </c>
      <c r="F7" s="22"/>
    </row>
    <row r="8" spans="1:9" ht="15.75" thickBot="1" x14ac:dyDescent="0.3">
      <c r="A8" s="21">
        <v>36129</v>
      </c>
      <c r="B8" s="21">
        <v>36136</v>
      </c>
      <c r="C8" s="21">
        <v>36140</v>
      </c>
      <c r="D8" s="21">
        <v>36203</v>
      </c>
      <c r="E8" s="22" t="s">
        <v>708</v>
      </c>
      <c r="F8" s="22"/>
      <c r="H8">
        <v>1</v>
      </c>
    </row>
    <row r="9" spans="1:9" ht="15.75" thickBot="1" x14ac:dyDescent="0.3">
      <c r="A9" s="21">
        <v>36291</v>
      </c>
      <c r="B9" s="21">
        <v>36304</v>
      </c>
      <c r="C9" s="21">
        <v>36308</v>
      </c>
      <c r="D9" s="21">
        <v>36385</v>
      </c>
      <c r="E9" s="22" t="s">
        <v>709</v>
      </c>
      <c r="F9" s="22"/>
    </row>
    <row r="10" spans="1:9" ht="15.75" thickBot="1" x14ac:dyDescent="0.3">
      <c r="A10" s="21">
        <v>36493</v>
      </c>
      <c r="B10" s="21">
        <v>36500</v>
      </c>
      <c r="C10" s="21">
        <v>36504</v>
      </c>
      <c r="D10" s="21">
        <v>36567</v>
      </c>
      <c r="E10" s="22" t="s">
        <v>711</v>
      </c>
      <c r="F10" s="22"/>
      <c r="H10">
        <v>2</v>
      </c>
      <c r="I10">
        <f>13.6+6.4</f>
        <v>20</v>
      </c>
    </row>
    <row r="11" spans="1:9" ht="15.75" thickBot="1" x14ac:dyDescent="0.3">
      <c r="A11" s="21">
        <v>36654</v>
      </c>
      <c r="B11" s="21">
        <v>36717</v>
      </c>
      <c r="C11" s="21">
        <v>36721</v>
      </c>
      <c r="D11" s="21">
        <v>36749</v>
      </c>
      <c r="E11" s="22" t="s">
        <v>712</v>
      </c>
      <c r="F11" s="22"/>
    </row>
    <row r="12" spans="1:9" ht="15.75" thickBot="1" x14ac:dyDescent="0.3">
      <c r="A12" s="21">
        <v>36857</v>
      </c>
      <c r="B12" s="21">
        <v>36913</v>
      </c>
      <c r="C12" s="21">
        <v>36917</v>
      </c>
      <c r="D12" s="21">
        <v>36945</v>
      </c>
      <c r="E12" s="22" t="s">
        <v>710</v>
      </c>
      <c r="F12" s="22"/>
      <c r="H12">
        <v>3</v>
      </c>
    </row>
    <row r="13" spans="1:9" ht="15.75" thickBot="1" x14ac:dyDescent="0.3">
      <c r="A13" s="21">
        <v>37020</v>
      </c>
      <c r="B13" s="21">
        <v>37083</v>
      </c>
      <c r="C13" s="21">
        <v>37085</v>
      </c>
      <c r="D13" s="21">
        <v>37113</v>
      </c>
      <c r="E13" s="22" t="s">
        <v>713</v>
      </c>
      <c r="F13" s="22"/>
    </row>
    <row r="14" spans="1:9" ht="15.75" thickBot="1" x14ac:dyDescent="0.3">
      <c r="A14" s="21">
        <v>37221</v>
      </c>
      <c r="B14" s="21">
        <v>37279</v>
      </c>
      <c r="C14" s="21">
        <v>37281</v>
      </c>
      <c r="D14" s="21">
        <v>37309</v>
      </c>
      <c r="E14" s="22" t="s">
        <v>714</v>
      </c>
      <c r="F14" s="22"/>
      <c r="H14">
        <v>4</v>
      </c>
    </row>
    <row r="15" spans="1:9" ht="15.75" thickBot="1" x14ac:dyDescent="0.3">
      <c r="A15" s="21">
        <v>37378</v>
      </c>
      <c r="B15" s="21">
        <v>37447</v>
      </c>
      <c r="C15" s="21">
        <v>37449</v>
      </c>
      <c r="D15" s="21">
        <v>37477</v>
      </c>
      <c r="E15" s="22" t="s">
        <v>715</v>
      </c>
      <c r="F15" s="22"/>
    </row>
    <row r="16" spans="1:9" ht="15.75" thickBot="1" x14ac:dyDescent="0.3">
      <c r="A16" s="21">
        <v>37585</v>
      </c>
      <c r="B16" s="21">
        <v>37643</v>
      </c>
      <c r="C16" s="21">
        <v>37645</v>
      </c>
      <c r="D16" s="21">
        <v>37673</v>
      </c>
      <c r="E16" s="22" t="s">
        <v>716</v>
      </c>
      <c r="F16" s="22"/>
      <c r="H16">
        <v>5</v>
      </c>
    </row>
    <row r="17" spans="1:9" ht="15.75" thickBot="1" x14ac:dyDescent="0.3">
      <c r="A17" s="21">
        <v>37747</v>
      </c>
      <c r="B17" s="21">
        <v>37811</v>
      </c>
      <c r="C17" s="21">
        <v>37813</v>
      </c>
      <c r="D17" s="21">
        <v>37841</v>
      </c>
      <c r="E17" s="22" t="s">
        <v>706</v>
      </c>
      <c r="F17" s="22"/>
    </row>
    <row r="18" spans="1:9" ht="15.75" thickBot="1" x14ac:dyDescent="0.3">
      <c r="A18" s="21">
        <v>37942</v>
      </c>
      <c r="B18" s="21">
        <v>38007</v>
      </c>
      <c r="C18" s="21">
        <v>38009</v>
      </c>
      <c r="D18" s="21">
        <v>38037</v>
      </c>
      <c r="E18" s="22" t="s">
        <v>717</v>
      </c>
      <c r="F18" s="22"/>
      <c r="H18">
        <v>6</v>
      </c>
    </row>
    <row r="19" spans="1:9" ht="15.75" thickBot="1" x14ac:dyDescent="0.3">
      <c r="A19" s="21">
        <v>38105</v>
      </c>
      <c r="B19" s="21">
        <v>38175</v>
      </c>
      <c r="C19" s="21">
        <v>38177</v>
      </c>
      <c r="D19" s="21">
        <v>38205</v>
      </c>
      <c r="E19" s="22" t="s">
        <v>718</v>
      </c>
      <c r="F19" s="22"/>
    </row>
    <row r="20" spans="1:9" ht="15.75" thickBot="1" x14ac:dyDescent="0.3">
      <c r="A20" s="21">
        <v>38299</v>
      </c>
      <c r="B20" s="21">
        <v>38371</v>
      </c>
      <c r="C20" s="21">
        <v>38373</v>
      </c>
      <c r="D20" s="21">
        <v>38401</v>
      </c>
      <c r="E20" s="22" t="s">
        <v>719</v>
      </c>
      <c r="F20" s="22"/>
      <c r="H20">
        <v>7</v>
      </c>
      <c r="I20">
        <f>30.4+13</f>
        <v>43.4</v>
      </c>
    </row>
    <row r="21" spans="1:9" ht="15.75" thickBot="1" x14ac:dyDescent="0.3">
      <c r="A21" s="21">
        <v>38468</v>
      </c>
      <c r="B21" s="21">
        <v>38539</v>
      </c>
      <c r="C21" s="21">
        <v>38541</v>
      </c>
      <c r="D21" s="21">
        <v>38569</v>
      </c>
      <c r="E21" s="22" t="s">
        <v>720</v>
      </c>
      <c r="F21" s="22"/>
    </row>
    <row r="22" spans="1:9" ht="15.75" thickBot="1" x14ac:dyDescent="0.3">
      <c r="A22" s="21">
        <v>38657</v>
      </c>
      <c r="B22" s="21">
        <v>38735</v>
      </c>
      <c r="C22" s="21">
        <v>38737</v>
      </c>
      <c r="D22" s="21">
        <v>38765</v>
      </c>
      <c r="E22" s="22" t="s">
        <v>721</v>
      </c>
      <c r="F22" s="22"/>
      <c r="H22">
        <v>8</v>
      </c>
    </row>
    <row r="23" spans="1:9" ht="15.75" thickBot="1" x14ac:dyDescent="0.3">
      <c r="A23" s="21">
        <v>38833</v>
      </c>
      <c r="B23" s="21">
        <v>38903</v>
      </c>
      <c r="C23" s="21">
        <v>38905</v>
      </c>
      <c r="D23" s="21">
        <v>38933</v>
      </c>
      <c r="E23" s="22" t="s">
        <v>722</v>
      </c>
      <c r="F23" s="22"/>
    </row>
    <row r="24" spans="1:9" ht="15.75" thickBot="1" x14ac:dyDescent="0.3">
      <c r="A24" s="21">
        <v>39021</v>
      </c>
      <c r="B24" s="21">
        <v>39099</v>
      </c>
      <c r="C24" s="21">
        <v>39101</v>
      </c>
      <c r="D24" s="21">
        <v>39129</v>
      </c>
      <c r="E24" s="22" t="s">
        <v>723</v>
      </c>
      <c r="F24" s="22"/>
      <c r="H24">
        <v>9</v>
      </c>
    </row>
    <row r="25" spans="1:9" ht="15.75" thickBot="1" x14ac:dyDescent="0.3">
      <c r="A25" s="21">
        <v>39203</v>
      </c>
      <c r="B25" s="21">
        <v>39274</v>
      </c>
      <c r="C25" s="21">
        <v>39276</v>
      </c>
      <c r="D25" s="21">
        <v>39304</v>
      </c>
      <c r="E25" s="22" t="s">
        <v>725</v>
      </c>
      <c r="F25" s="22"/>
    </row>
    <row r="26" spans="1:9" ht="15.75" thickBot="1" x14ac:dyDescent="0.3">
      <c r="A26" s="21">
        <v>39385</v>
      </c>
      <c r="B26" s="21">
        <v>39463</v>
      </c>
      <c r="C26" s="21">
        <v>39465</v>
      </c>
      <c r="D26" s="21">
        <v>39493</v>
      </c>
      <c r="E26" s="22" t="s">
        <v>726</v>
      </c>
      <c r="F26" s="22"/>
      <c r="H26">
        <v>10</v>
      </c>
    </row>
    <row r="27" spans="1:9" ht="15.75" thickBot="1" x14ac:dyDescent="0.3">
      <c r="A27" s="21">
        <v>39588</v>
      </c>
      <c r="B27" s="21">
        <v>39603</v>
      </c>
      <c r="C27" s="21">
        <v>39605</v>
      </c>
      <c r="D27" s="21">
        <v>39668</v>
      </c>
      <c r="E27" s="22" t="s">
        <v>727</v>
      </c>
      <c r="F27" s="22"/>
    </row>
    <row r="28" spans="1:9" ht="15.75" thickBot="1" x14ac:dyDescent="0.3">
      <c r="A28" s="21">
        <v>39777</v>
      </c>
      <c r="B28" s="21">
        <v>39834</v>
      </c>
      <c r="C28" s="21">
        <v>39836</v>
      </c>
      <c r="D28" s="21">
        <v>39864</v>
      </c>
      <c r="E28" s="22" t="s">
        <v>726</v>
      </c>
      <c r="F28" s="22"/>
      <c r="G28" s="22"/>
      <c r="H28">
        <v>11</v>
      </c>
    </row>
    <row r="29" spans="1:9" ht="15.75" thickBot="1" x14ac:dyDescent="0.3">
      <c r="A29" s="21">
        <v>39945</v>
      </c>
      <c r="B29" s="21">
        <v>39981</v>
      </c>
      <c r="C29" s="21">
        <v>39983</v>
      </c>
      <c r="D29" s="21">
        <v>40044</v>
      </c>
      <c r="E29" s="22" t="s">
        <v>724</v>
      </c>
      <c r="F29" s="22"/>
      <c r="G29" s="22"/>
    </row>
    <row r="30" spans="1:9" ht="15.75" thickBot="1" x14ac:dyDescent="0.3">
      <c r="A30" s="21">
        <v>40127</v>
      </c>
      <c r="B30" s="21">
        <v>40198</v>
      </c>
      <c r="C30" s="21">
        <v>40200</v>
      </c>
      <c r="D30" s="21">
        <v>40228</v>
      </c>
      <c r="E30" s="22" t="s">
        <v>728</v>
      </c>
      <c r="F30" s="22"/>
      <c r="G30" s="22"/>
      <c r="H30">
        <v>12</v>
      </c>
      <c r="I30">
        <f>52+21</f>
        <v>73</v>
      </c>
    </row>
    <row r="31" spans="1:9" ht="15.75" thickBot="1" x14ac:dyDescent="0.3">
      <c r="A31" s="21">
        <v>40295</v>
      </c>
      <c r="B31" s="21">
        <v>40380</v>
      </c>
      <c r="C31" s="21">
        <v>40382</v>
      </c>
      <c r="D31" s="21">
        <v>40410</v>
      </c>
      <c r="E31" s="22" t="s">
        <v>729</v>
      </c>
      <c r="F31" s="22"/>
      <c r="G31" s="22"/>
    </row>
    <row r="32" spans="1:9" ht="15.75" thickBot="1" x14ac:dyDescent="0.3">
      <c r="A32" s="21">
        <v>40484</v>
      </c>
      <c r="B32" s="21">
        <v>40562</v>
      </c>
      <c r="C32" s="21">
        <v>40564</v>
      </c>
      <c r="D32" s="21">
        <v>40592</v>
      </c>
      <c r="E32" s="22" t="s">
        <v>730</v>
      </c>
      <c r="F32" s="22"/>
      <c r="G32" s="22"/>
      <c r="H32">
        <v>13</v>
      </c>
    </row>
    <row r="33" spans="1:21" ht="15.75" thickBot="1" x14ac:dyDescent="0.3">
      <c r="A33" s="21">
        <v>40673</v>
      </c>
      <c r="B33" s="21">
        <v>40744</v>
      </c>
      <c r="C33" s="21">
        <v>40746</v>
      </c>
      <c r="D33" s="21">
        <v>40774</v>
      </c>
      <c r="E33" s="22" t="s">
        <v>731</v>
      </c>
      <c r="F33" s="22"/>
      <c r="G33" s="22"/>
      <c r="O33">
        <v>19</v>
      </c>
    </row>
    <row r="34" spans="1:21" ht="15.75" thickBot="1" x14ac:dyDescent="0.3">
      <c r="A34" s="21">
        <v>40848</v>
      </c>
      <c r="B34" s="21">
        <v>40926</v>
      </c>
      <c r="C34" s="21">
        <v>40928</v>
      </c>
      <c r="D34" s="21">
        <v>40956</v>
      </c>
      <c r="E34" s="22" t="s">
        <v>732</v>
      </c>
      <c r="F34" s="22"/>
      <c r="G34" s="22"/>
      <c r="H34">
        <v>14</v>
      </c>
      <c r="O34">
        <v>5</v>
      </c>
    </row>
    <row r="35" spans="1:21" ht="15.75" thickBot="1" x14ac:dyDescent="0.3">
      <c r="A35" s="21">
        <v>41030</v>
      </c>
      <c r="B35" s="21">
        <v>41108</v>
      </c>
      <c r="C35" s="21">
        <v>41110</v>
      </c>
      <c r="D35" s="21">
        <v>41138</v>
      </c>
      <c r="E35" s="22" t="s">
        <v>733</v>
      </c>
      <c r="F35" s="22"/>
      <c r="G35" s="22"/>
    </row>
    <row r="36" spans="1:21" ht="15.75" thickBot="1" x14ac:dyDescent="0.3">
      <c r="A36" s="21">
        <v>41212</v>
      </c>
      <c r="B36" s="21">
        <v>41290</v>
      </c>
      <c r="C36" s="21">
        <v>41292</v>
      </c>
      <c r="D36" s="21">
        <v>41323</v>
      </c>
      <c r="E36" s="22" t="s">
        <v>734</v>
      </c>
      <c r="F36" s="22"/>
      <c r="G36" s="22"/>
      <c r="H36">
        <v>15</v>
      </c>
      <c r="J36" t="s">
        <v>740</v>
      </c>
    </row>
    <row r="37" spans="1:21" ht="15.75" thickBot="1" x14ac:dyDescent="0.3">
      <c r="A37" s="21">
        <v>41394</v>
      </c>
      <c r="B37" s="21">
        <v>41472</v>
      </c>
      <c r="C37" s="21">
        <v>41474</v>
      </c>
      <c r="D37" s="21">
        <v>41502</v>
      </c>
      <c r="E37" s="22" t="s">
        <v>735</v>
      </c>
      <c r="F37" s="22"/>
      <c r="G37" s="22"/>
      <c r="J37" t="s">
        <v>744</v>
      </c>
      <c r="K37" s="25">
        <f>(I40/I10)^(1/15)-1</f>
        <v>0.1317954463593265</v>
      </c>
      <c r="N37">
        <v>3</v>
      </c>
      <c r="O37" s="25">
        <f>(N39/N37)^(1/19)-1</f>
        <v>0.15085152338579189</v>
      </c>
      <c r="Q37">
        <f>7/1.288</f>
        <v>5.4347826086956523</v>
      </c>
      <c r="R37" s="25">
        <f>(Q39/Q37)^(1/12)-1</f>
        <v>0.1205548479718932</v>
      </c>
      <c r="T37">
        <v>4</v>
      </c>
      <c r="U37" s="25">
        <f>(T39/T37)^(1/15)-1</f>
        <v>0.10444109465609319</v>
      </c>
    </row>
    <row r="38" spans="1:21" ht="15.75" thickBot="1" x14ac:dyDescent="0.3">
      <c r="A38" s="21">
        <v>41583</v>
      </c>
      <c r="B38" s="21">
        <v>41654</v>
      </c>
      <c r="C38" s="21">
        <v>41656</v>
      </c>
      <c r="D38" s="21">
        <v>41687</v>
      </c>
      <c r="E38" s="22" t="s">
        <v>736</v>
      </c>
      <c r="F38" s="22"/>
      <c r="G38" s="22"/>
      <c r="H38">
        <v>16</v>
      </c>
      <c r="J38" t="s">
        <v>743</v>
      </c>
      <c r="K38" s="25">
        <f>(I40/I20)^(1/10)-1</f>
        <v>0.11430977435794198</v>
      </c>
      <c r="N38">
        <v>17.7</v>
      </c>
      <c r="O38" s="25">
        <f>(N39/N38)^(1/5)-1</f>
        <v>0.1959221950254062</v>
      </c>
      <c r="Q38">
        <f>24.2/1.288</f>
        <v>18.788819875776397</v>
      </c>
      <c r="R38" s="25">
        <f>(Q39/Q38)^(1/5)-1</f>
        <v>2.5406391419655838E-2</v>
      </c>
      <c r="T38">
        <v>14.6</v>
      </c>
      <c r="U38" s="25">
        <f>(T39/T38)^(1/5)-1</f>
        <v>3.9846179036220564E-2</v>
      </c>
    </row>
    <row r="39" spans="1:21" ht="15.75" thickBot="1" x14ac:dyDescent="0.3">
      <c r="A39" s="21">
        <v>41766</v>
      </c>
      <c r="B39" s="21">
        <v>41836</v>
      </c>
      <c r="C39" s="21">
        <v>41838</v>
      </c>
      <c r="D39" s="21">
        <v>41870</v>
      </c>
      <c r="E39" s="22" t="s">
        <v>737</v>
      </c>
      <c r="F39" s="22"/>
      <c r="G39" s="22"/>
      <c r="J39" t="s">
        <v>741</v>
      </c>
      <c r="K39" s="25">
        <f>(I40/I30)^(1/5)-1</f>
        <v>0.1190390808858095</v>
      </c>
      <c r="N39">
        <v>43.3</v>
      </c>
      <c r="Q39">
        <v>21.3</v>
      </c>
      <c r="T39">
        <v>17.75</v>
      </c>
    </row>
    <row r="40" spans="1:21" ht="15.75" thickBot="1" x14ac:dyDescent="0.3">
      <c r="A40" s="21">
        <v>41947</v>
      </c>
      <c r="B40" s="21">
        <v>42019</v>
      </c>
      <c r="C40" s="21">
        <v>42020</v>
      </c>
      <c r="D40" s="21">
        <v>42050</v>
      </c>
      <c r="E40" s="22" t="s">
        <v>738</v>
      </c>
      <c r="F40" s="22"/>
      <c r="G40" s="22"/>
      <c r="H40">
        <v>17</v>
      </c>
      <c r="I40">
        <f>89.3+38.8</f>
        <v>128.1</v>
      </c>
      <c r="J40" t="s">
        <v>742</v>
      </c>
      <c r="K40" s="25">
        <f>(I40/I6)^(1/17)-1</f>
        <v>0.13185209311271473</v>
      </c>
      <c r="L40" s="25">
        <f>POWER(I40/I6,1/17)-1</f>
        <v>0.13185209311271473</v>
      </c>
    </row>
    <row r="41" spans="1:21" ht="15.75" thickBot="1" x14ac:dyDescent="0.3">
      <c r="A41" s="21">
        <v>42130</v>
      </c>
      <c r="B41" s="21">
        <v>42152</v>
      </c>
      <c r="C41" s="21">
        <v>42153</v>
      </c>
      <c r="D41" s="21">
        <v>42185</v>
      </c>
      <c r="E41" s="22" t="s">
        <v>739</v>
      </c>
      <c r="F41" s="22"/>
      <c r="G41" s="22"/>
    </row>
    <row r="42" spans="1:21" ht="15.75" thickBot="1" x14ac:dyDescent="0.3">
      <c r="A42" s="21">
        <v>42130</v>
      </c>
      <c r="B42" s="23">
        <v>42243</v>
      </c>
      <c r="C42" s="23">
        <v>42244</v>
      </c>
      <c r="D42" s="23">
        <v>42277</v>
      </c>
      <c r="E42" s="24" t="s">
        <v>739</v>
      </c>
      <c r="F42" s="24"/>
      <c r="G42" s="24"/>
    </row>
  </sheetData>
  <mergeCells count="5">
    <mergeCell ref="A1:A4"/>
    <mergeCell ref="B1:B4"/>
    <mergeCell ref="C1:C4"/>
    <mergeCell ref="D1:D4"/>
    <mergeCell ref="E1:E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L20"/>
  <sheetViews>
    <sheetView workbookViewId="0">
      <selection activeCell="L18" sqref="L18"/>
    </sheetView>
  </sheetViews>
  <sheetFormatPr defaultRowHeight="15" x14ac:dyDescent="0.25"/>
  <sheetData>
    <row r="4" spans="1:8" ht="22.5" x14ac:dyDescent="0.25">
      <c r="A4" s="30" t="s">
        <v>745</v>
      </c>
      <c r="B4" s="31">
        <v>42103</v>
      </c>
      <c r="C4" s="31">
        <v>42146</v>
      </c>
      <c r="D4" s="32">
        <v>11.58</v>
      </c>
      <c r="E4" s="32" t="s">
        <v>746</v>
      </c>
      <c r="F4" s="32">
        <v>16.2</v>
      </c>
      <c r="H4" s="32">
        <v>10.41</v>
      </c>
    </row>
    <row r="5" spans="1:8" ht="22.5" x14ac:dyDescent="0.25">
      <c r="A5" s="30" t="s">
        <v>747</v>
      </c>
      <c r="B5" s="31">
        <v>41899</v>
      </c>
      <c r="C5" s="31">
        <v>41943</v>
      </c>
      <c r="D5" s="32">
        <v>4.62</v>
      </c>
      <c r="E5" s="32" t="s">
        <v>746</v>
      </c>
      <c r="F5" s="32"/>
    </row>
    <row r="6" spans="1:8" ht="22.5" x14ac:dyDescent="0.25">
      <c r="A6" s="30" t="s">
        <v>745</v>
      </c>
      <c r="B6" s="31">
        <v>41738</v>
      </c>
      <c r="C6" s="31">
        <v>41782</v>
      </c>
      <c r="D6" s="32">
        <v>11</v>
      </c>
      <c r="E6" s="32" t="s">
        <v>746</v>
      </c>
      <c r="F6" s="32">
        <v>15.4</v>
      </c>
      <c r="H6" s="32">
        <v>9.24</v>
      </c>
    </row>
    <row r="7" spans="1:8" ht="22.5" x14ac:dyDescent="0.25">
      <c r="A7" s="30" t="s">
        <v>747</v>
      </c>
      <c r="B7" s="31">
        <v>41535</v>
      </c>
      <c r="C7" s="31">
        <v>41579</v>
      </c>
      <c r="D7" s="32">
        <v>4.4000000000000004</v>
      </c>
      <c r="E7" s="32" t="s">
        <v>746</v>
      </c>
      <c r="F7" s="32"/>
    </row>
    <row r="8" spans="1:8" ht="22.5" x14ac:dyDescent="0.25">
      <c r="A8" s="30" t="s">
        <v>745</v>
      </c>
      <c r="B8" s="31">
        <v>41374</v>
      </c>
      <c r="C8" s="31">
        <v>41418</v>
      </c>
      <c r="D8" s="32">
        <v>10.45</v>
      </c>
      <c r="E8" s="32" t="s">
        <v>746</v>
      </c>
      <c r="F8" s="32">
        <v>14.65</v>
      </c>
      <c r="H8" s="32">
        <v>9.3699999999999992</v>
      </c>
    </row>
    <row r="9" spans="1:8" ht="22.5" x14ac:dyDescent="0.25">
      <c r="A9" s="30" t="s">
        <v>747</v>
      </c>
      <c r="B9" s="31">
        <v>41171</v>
      </c>
      <c r="C9" s="31">
        <v>41215</v>
      </c>
      <c r="D9" s="32">
        <v>4.2</v>
      </c>
      <c r="E9" s="32" t="s">
        <v>746</v>
      </c>
      <c r="F9" s="32"/>
    </row>
    <row r="10" spans="1:8" ht="22.5" x14ac:dyDescent="0.25">
      <c r="A10" s="30" t="s">
        <v>745</v>
      </c>
      <c r="B10" s="31">
        <v>41017</v>
      </c>
      <c r="C10" s="31">
        <v>41054</v>
      </c>
      <c r="D10" s="32">
        <v>9.9499999999999993</v>
      </c>
      <c r="E10" s="32" t="s">
        <v>746</v>
      </c>
      <c r="F10" s="32">
        <v>13.94</v>
      </c>
      <c r="H10" s="32">
        <v>8.69</v>
      </c>
    </row>
    <row r="11" spans="1:8" ht="22.5" x14ac:dyDescent="0.25">
      <c r="A11" s="30" t="s">
        <v>747</v>
      </c>
      <c r="B11" s="31">
        <v>40779</v>
      </c>
      <c r="C11" s="31">
        <v>40851</v>
      </c>
      <c r="D11" s="32">
        <v>2.52</v>
      </c>
      <c r="E11" s="32" t="s">
        <v>748</v>
      </c>
      <c r="F11" s="32"/>
    </row>
    <row r="12" spans="1:8" ht="22.5" x14ac:dyDescent="0.25">
      <c r="A12" s="30" t="s">
        <v>745</v>
      </c>
      <c r="B12" s="31">
        <v>40646</v>
      </c>
      <c r="C12" s="31">
        <v>40702</v>
      </c>
      <c r="D12" s="32">
        <v>5.7</v>
      </c>
      <c r="E12" s="32" t="s">
        <v>748</v>
      </c>
      <c r="F12" s="32">
        <v>8.1</v>
      </c>
      <c r="H12" s="32">
        <v>8.1</v>
      </c>
    </row>
    <row r="13" spans="1:8" ht="22.5" x14ac:dyDescent="0.25">
      <c r="A13" s="30" t="s">
        <v>747</v>
      </c>
      <c r="B13" s="31">
        <v>40415</v>
      </c>
      <c r="C13" s="31">
        <v>40480</v>
      </c>
      <c r="D13" s="32">
        <v>2.4</v>
      </c>
      <c r="E13" s="32" t="s">
        <v>748</v>
      </c>
      <c r="F13" s="32"/>
    </row>
    <row r="14" spans="1:8" ht="22.5" x14ac:dyDescent="0.25">
      <c r="A14" s="30" t="s">
        <v>745</v>
      </c>
      <c r="B14" s="31">
        <v>40240</v>
      </c>
      <c r="C14" s="31">
        <v>40319</v>
      </c>
      <c r="D14" s="32">
        <v>5.3</v>
      </c>
      <c r="E14" s="32" t="s">
        <v>748</v>
      </c>
      <c r="F14" s="32">
        <v>7.6</v>
      </c>
      <c r="H14" s="32">
        <v>7.6</v>
      </c>
    </row>
    <row r="15" spans="1:8" ht="22.5" x14ac:dyDescent="0.25">
      <c r="A15" s="30" t="s">
        <v>747</v>
      </c>
      <c r="B15" s="31">
        <v>40058</v>
      </c>
      <c r="C15" s="31">
        <v>40123</v>
      </c>
      <c r="D15" s="32">
        <v>2.2999999999999998</v>
      </c>
      <c r="E15" s="32" t="s">
        <v>748</v>
      </c>
      <c r="F15" s="32"/>
    </row>
    <row r="16" spans="1:8" ht="22.5" x14ac:dyDescent="0.25">
      <c r="A16" s="30" t="s">
        <v>745</v>
      </c>
      <c r="B16" s="31">
        <v>39883</v>
      </c>
      <c r="C16" s="31">
        <v>39955</v>
      </c>
      <c r="D16" s="32">
        <v>5.3</v>
      </c>
      <c r="E16" s="32" t="s">
        <v>748</v>
      </c>
      <c r="F16" s="32">
        <v>7.6</v>
      </c>
      <c r="H16" s="32">
        <v>7.6</v>
      </c>
    </row>
    <row r="17" spans="1:12" ht="22.5" x14ac:dyDescent="0.25">
      <c r="A17" s="30" t="s">
        <v>747</v>
      </c>
      <c r="B17" s="31">
        <v>39722</v>
      </c>
      <c r="C17" s="31">
        <v>39759</v>
      </c>
      <c r="D17" s="32">
        <v>2.2999999999999998</v>
      </c>
      <c r="E17" s="32" t="s">
        <v>748</v>
      </c>
      <c r="F17" s="32"/>
    </row>
    <row r="18" spans="1:12" ht="22.5" x14ac:dyDescent="0.25">
      <c r="A18" s="30" t="s">
        <v>745</v>
      </c>
      <c r="B18" s="31">
        <v>39561</v>
      </c>
      <c r="C18" s="31">
        <v>39591</v>
      </c>
      <c r="D18" s="32">
        <v>5.35</v>
      </c>
      <c r="E18" s="32" t="s">
        <v>748</v>
      </c>
      <c r="F18" s="32">
        <v>7.6</v>
      </c>
      <c r="H18" s="32">
        <v>7.6</v>
      </c>
      <c r="L18" s="25">
        <f>(H4/H14)^(1/5)-1</f>
        <v>6.4945609608316968E-2</v>
      </c>
    </row>
    <row r="19" spans="1:12" ht="22.5" x14ac:dyDescent="0.25">
      <c r="A19" s="30" t="s">
        <v>747</v>
      </c>
      <c r="B19" s="31">
        <v>39337</v>
      </c>
      <c r="C19" s="31">
        <v>39388</v>
      </c>
      <c r="D19" s="32">
        <v>2.25</v>
      </c>
      <c r="E19" s="32" t="s">
        <v>748</v>
      </c>
      <c r="F19" s="32"/>
    </row>
    <row r="20" spans="1:12" ht="22.5" x14ac:dyDescent="0.25">
      <c r="A20" s="30" t="s">
        <v>745</v>
      </c>
      <c r="B20" s="31">
        <v>39183</v>
      </c>
      <c r="C20" s="31">
        <v>39220</v>
      </c>
      <c r="D20" s="32">
        <v>5</v>
      </c>
      <c r="E20" s="32" t="s">
        <v>748</v>
      </c>
      <c r="F20" s="32">
        <v>8.5</v>
      </c>
      <c r="H20" s="32">
        <v>8.5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Full List By Market Cap</vt:lpstr>
      <vt:lpstr>Full List By Sector</vt:lpstr>
      <vt:lpstr>Selected Portfolio</vt:lpstr>
      <vt:lpstr>IMT</vt:lpstr>
      <vt:lpstr>BBA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</dc:creator>
  <cp:lastModifiedBy>Damian Cannon</cp:lastModifiedBy>
  <dcterms:created xsi:type="dcterms:W3CDTF">2015-07-05T13:16:02Z</dcterms:created>
  <dcterms:modified xsi:type="dcterms:W3CDTF">2015-07-29T20:26:41Z</dcterms:modified>
</cp:coreProperties>
</file>